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pgemini.sharepoint.com/sites/data.europa.euINTERNAL/Shared Documents/Service 2/03. Challenge 3 - ODM/ODM 2024/04 Analysis and Writing/"/>
    </mc:Choice>
  </mc:AlternateContent>
  <xr:revisionPtr revIDLastSave="432" documentId="8_{D589DA77-306A-4342-A13F-95D9A43C9431}" xr6:coauthVersionLast="47" xr6:coauthVersionMax="47" xr10:uidLastSave="{EB71B700-F8A4-F34B-B130-A1BB97DDBFAC}"/>
  <bookViews>
    <workbookView xWindow="0" yWindow="760" windowWidth="34560" windowHeight="20120" xr2:uid="{36142666-F973-4938-86FD-6FA02FF0379E}"/>
  </bookViews>
  <sheets>
    <sheet name="Overview (EU27)" sheetId="1" r:id="rId1"/>
    <sheet name="Country overview" sheetId="2" r:id="rId2"/>
    <sheet name="Detailed country overview" sheetId="3" r:id="rId3"/>
    <sheet name="Country maturity map" sheetId="4" r:id="rId4"/>
  </sheets>
  <definedNames>
    <definedName name="_xlnm._FilterDatabase" localSheetId="3" hidden="1">'Country maturity map'!$B$4:$E$38</definedName>
    <definedName name="_xlnm._FilterDatabase" localSheetId="1" hidden="1">'Country overview'!$B$3:$G$37</definedName>
    <definedName name="_xlnm._FilterDatabase" localSheetId="2" hidden="1">'Detailed country overview'!$B$3:$Z$38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3" l="1"/>
  <c r="C39" i="2"/>
  <c r="C5" i="2"/>
  <c r="C6" i="2"/>
  <c r="C7" i="2"/>
  <c r="C8" i="2"/>
  <c r="C9" i="2"/>
  <c r="C10" i="2"/>
  <c r="C11" i="2"/>
  <c r="C12" i="2"/>
  <c r="C13" i="2"/>
  <c r="C14" i="2"/>
  <c r="C15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4" i="2"/>
  <c r="H11" i="4" l="1"/>
  <c r="I11" i="4"/>
  <c r="J11" i="4"/>
  <c r="K11" i="4"/>
</calcChain>
</file>

<file path=xl/sharedStrings.xml><?xml version="1.0" encoding="utf-8"?>
<sst xmlns="http://schemas.openxmlformats.org/spreadsheetml/2006/main" count="203" uniqueCount="79">
  <si>
    <t>Dimension 1: Open Data Policy</t>
  </si>
  <si>
    <t>1.1 Policy framework</t>
  </si>
  <si>
    <t>1.2 Governance of open data</t>
  </si>
  <si>
    <t>1.3 Open data implementation</t>
  </si>
  <si>
    <t>Dimension 2: Open Data Impact</t>
  </si>
  <si>
    <t>2.1 Strategic awareness</t>
  </si>
  <si>
    <t>2.2 Measuring reuse</t>
  </si>
  <si>
    <t>2.3 Created impact</t>
  </si>
  <si>
    <t>2.3a Political impact</t>
  </si>
  <si>
    <t>2.3b Social impact</t>
  </si>
  <si>
    <t>2.3c Environmental impact</t>
  </si>
  <si>
    <t>2.3d Economic impact</t>
  </si>
  <si>
    <t>Dimension 3: Open Data Portal</t>
  </si>
  <si>
    <t>3.1 Portal features</t>
  </si>
  <si>
    <t>3.2 Portal usage</t>
  </si>
  <si>
    <t>3.3 Data provision</t>
  </si>
  <si>
    <t>3.4 Portal sustainability</t>
  </si>
  <si>
    <t>Dimension 4: Open Data Quality</t>
  </si>
  <si>
    <t>4.1 Currency and completeness</t>
  </si>
  <si>
    <t>4.2 Monitoring and measures</t>
  </si>
  <si>
    <t>4.3 DCAT-AP Compliance</t>
  </si>
  <si>
    <t>4.4 Deployment quality and linked data</t>
  </si>
  <si>
    <t>Total</t>
  </si>
  <si>
    <t xml:space="preserve">Dimension 3: Open Data Portal </t>
  </si>
  <si>
    <t>Austria</t>
  </si>
  <si>
    <t>Belgium</t>
  </si>
  <si>
    <t>Bulgaria</t>
  </si>
  <si>
    <t>Cyprus</t>
  </si>
  <si>
    <t>Germany</t>
  </si>
  <si>
    <t>Denmark</t>
  </si>
  <si>
    <t>Estonia</t>
  </si>
  <si>
    <t>Spain</t>
  </si>
  <si>
    <t>Finland</t>
  </si>
  <si>
    <t>France</t>
  </si>
  <si>
    <t>Greece</t>
  </si>
  <si>
    <t>Croatia</t>
  </si>
  <si>
    <t>Hungary</t>
  </si>
  <si>
    <t>Ireland</t>
  </si>
  <si>
    <t>Italy</t>
  </si>
  <si>
    <t>Lithuania</t>
  </si>
  <si>
    <t>Luxembourg</t>
  </si>
  <si>
    <t>Latvia</t>
  </si>
  <si>
    <t>Malta</t>
  </si>
  <si>
    <t>Netherlands</t>
  </si>
  <si>
    <t>Poland</t>
  </si>
  <si>
    <t>Portugal</t>
  </si>
  <si>
    <t>Romania</t>
  </si>
  <si>
    <t>Sweden</t>
  </si>
  <si>
    <t>Slovenia</t>
  </si>
  <si>
    <t>Slovakia</t>
  </si>
  <si>
    <t>Switzerland</t>
  </si>
  <si>
    <t>Iceland</t>
  </si>
  <si>
    <t>Norway</t>
  </si>
  <si>
    <t>Albania</t>
  </si>
  <si>
    <t>Bosnia and Herzegovina</t>
  </si>
  <si>
    <t>Republic of Serbia</t>
  </si>
  <si>
    <t>Ukraine</t>
  </si>
  <si>
    <t>Maximum score</t>
  </si>
  <si>
    <t>2.1. Strategic awareness</t>
  </si>
  <si>
    <t>2.2 Measuring re-use</t>
  </si>
  <si>
    <t>2.3a Governmental impact</t>
  </si>
  <si>
    <t>Cluster</t>
  </si>
  <si>
    <t>Cluster name</t>
  </si>
  <si>
    <t>Cluster Scheme</t>
  </si>
  <si>
    <t>Trend-setter</t>
  </si>
  <si>
    <t>Beginners</t>
  </si>
  <si>
    <t>Followers</t>
  </si>
  <si>
    <t>Fast trackers</t>
  </si>
  <si>
    <t>Trend setters</t>
  </si>
  <si>
    <t>Interval</t>
  </si>
  <si>
    <t>Color</t>
  </si>
  <si>
    <t>Red</t>
  </si>
  <si>
    <t>Green</t>
  </si>
  <si>
    <t>Blue</t>
  </si>
  <si>
    <t>RGB</t>
  </si>
  <si>
    <t>Fast-tracker</t>
  </si>
  <si>
    <t>Follower</t>
  </si>
  <si>
    <t>Beginner</t>
  </si>
  <si>
    <t>Czechia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</si>
</sst>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ACD29C"/>
        <bgColor indexed="64"/>
      </patternFill>
    </fill>
    <fill>
      <patternFill patternType="solid">
        <fgColor rgb="FF6FAB47"/>
        <bgColor indexed="64"/>
      </patternFill>
    </fill>
    <fill>
      <patternFill patternType="solid">
        <fgColor rgb="FF4C7430"/>
        <bgColor indexed="64"/>
      </patternFill>
    </fill>
    <fill>
      <patternFill patternType="solid">
        <fgColor rgb="FF2D471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BA597"/>
        <bgColor indexed="64"/>
      </patternFill>
    </fill>
    <fill>
      <patternFill patternType="solid">
        <fgColor rgb="FFFCD7CC"/>
        <bgColor indexed="64"/>
      </patternFill>
    </fill>
    <fill>
      <patternFill patternType="solid">
        <fgColor rgb="FF00AEF2"/>
        <bgColor indexed="64"/>
      </patternFill>
    </fill>
    <fill>
      <patternFill patternType="solid">
        <fgColor rgb="FFDC5149"/>
        <bgColor indexed="64"/>
      </patternFill>
    </fill>
    <fill>
      <patternFill patternType="solid">
        <fgColor rgb="FF001D85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9" fontId="0" fillId="0" borderId="0" xfId="1" applyFont="1"/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horizontal="right"/>
    </xf>
    <xf numFmtId="9" fontId="6" fillId="0" borderId="0" xfId="0" applyNumberFormat="1" applyFont="1" applyAlignment="1">
      <alignment horizontal="center"/>
    </xf>
    <xf numFmtId="164" fontId="0" fillId="0" borderId="0" xfId="0" applyNumberFormat="1"/>
    <xf numFmtId="0" fontId="6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9" fontId="7" fillId="0" borderId="0" xfId="0" applyNumberFormat="1" applyFont="1" applyAlignment="1">
      <alignment horizontal="center"/>
    </xf>
    <xf numFmtId="0" fontId="8" fillId="0" borderId="1" xfId="0" applyFont="1" applyBorder="1"/>
    <xf numFmtId="0" fontId="8" fillId="3" borderId="1" xfId="0" applyFont="1" applyFill="1" applyBorder="1" applyAlignment="1">
      <alignment horizontal="right"/>
    </xf>
    <xf numFmtId="0" fontId="8" fillId="4" borderId="1" xfId="0" applyFont="1" applyFill="1" applyBorder="1" applyAlignment="1">
      <alignment horizontal="right"/>
    </xf>
    <xf numFmtId="0" fontId="9" fillId="5" borderId="1" xfId="0" applyFont="1" applyFill="1" applyBorder="1" applyAlignment="1">
      <alignment horizontal="right"/>
    </xf>
    <xf numFmtId="0" fontId="9" fillId="6" borderId="1" xfId="0" applyFont="1" applyFill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10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4" fillId="6" borderId="1" xfId="0" applyFont="1" applyFill="1" applyBorder="1"/>
    <xf numFmtId="0" fontId="4" fillId="5" borderId="1" xfId="0" applyFont="1" applyFill="1" applyBorder="1"/>
    <xf numFmtId="0" fontId="4" fillId="3" borderId="1" xfId="0" applyFont="1" applyFill="1" applyBorder="1"/>
    <xf numFmtId="0" fontId="4" fillId="4" borderId="1" xfId="0" applyFont="1" applyFill="1" applyBorder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/>
    </xf>
    <xf numFmtId="0" fontId="8" fillId="15" borderId="1" xfId="0" applyFont="1" applyFill="1" applyBorder="1" applyAlignment="1">
      <alignment horizontal="center" vertical="center" wrapText="1"/>
    </xf>
    <xf numFmtId="0" fontId="2" fillId="10" borderId="0" xfId="0" applyFont="1" applyFill="1"/>
    <xf numFmtId="9" fontId="2" fillId="10" borderId="0" xfId="1" applyFont="1" applyFill="1"/>
    <xf numFmtId="0" fontId="2" fillId="11" borderId="0" xfId="0" applyFont="1" applyFill="1"/>
    <xf numFmtId="9" fontId="2" fillId="11" borderId="0" xfId="1" applyFont="1" applyFill="1"/>
    <xf numFmtId="0" fontId="2" fillId="12" borderId="0" xfId="0" applyFont="1" applyFill="1"/>
    <xf numFmtId="9" fontId="2" fillId="12" borderId="0" xfId="1" applyFont="1" applyFill="1"/>
    <xf numFmtId="0" fontId="2" fillId="13" borderId="0" xfId="0" applyFont="1" applyFill="1"/>
    <xf numFmtId="9" fontId="2" fillId="13" borderId="0" xfId="1" applyFont="1" applyFill="1"/>
    <xf numFmtId="0" fontId="5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10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8" fillId="14" borderId="0" xfId="0" applyFont="1" applyFill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1" fontId="7" fillId="10" borderId="1" xfId="0" applyNumberFormat="1" applyFont="1" applyFill="1" applyBorder="1" applyAlignment="1">
      <alignment horizontal="center"/>
    </xf>
    <xf numFmtId="1" fontId="7" fillId="10" borderId="0" xfId="0" applyNumberFormat="1" applyFont="1" applyFill="1" applyAlignment="1">
      <alignment horizontal="center"/>
    </xf>
    <xf numFmtId="1" fontId="6" fillId="11" borderId="1" xfId="0" applyNumberFormat="1" applyFont="1" applyFill="1" applyBorder="1" applyAlignment="1">
      <alignment horizontal="center"/>
    </xf>
    <xf numFmtId="1" fontId="5" fillId="12" borderId="1" xfId="0" applyNumberFormat="1" applyFont="1" applyFill="1" applyBorder="1" applyAlignment="1">
      <alignment horizontal="center"/>
    </xf>
    <xf numFmtId="1" fontId="5" fillId="12" borderId="0" xfId="0" applyNumberFormat="1" applyFont="1" applyFill="1" applyAlignment="1">
      <alignment horizontal="center"/>
    </xf>
    <xf numFmtId="1" fontId="6" fillId="13" borderId="1" xfId="0" applyNumberFormat="1" applyFont="1" applyFill="1" applyBorder="1" applyAlignment="1">
      <alignment horizontal="center"/>
    </xf>
    <xf numFmtId="1" fontId="6" fillId="13" borderId="0" xfId="0" applyNumberFormat="1" applyFont="1" applyFill="1" applyAlignment="1">
      <alignment horizontal="center"/>
    </xf>
    <xf numFmtId="1" fontId="8" fillId="14" borderId="1" xfId="0" applyNumberFormat="1" applyFont="1" applyFill="1" applyBorder="1" applyAlignment="1">
      <alignment horizontal="center"/>
    </xf>
    <xf numFmtId="1" fontId="8" fillId="14" borderId="0" xfId="0" applyNumberFormat="1" applyFont="1" applyFill="1" applyAlignment="1">
      <alignment horizontal="center"/>
    </xf>
    <xf numFmtId="1" fontId="8" fillId="8" borderId="1" xfId="0" applyNumberFormat="1" applyFont="1" applyFill="1" applyBorder="1" applyAlignment="1">
      <alignment horizontal="center"/>
    </xf>
    <xf numFmtId="1" fontId="8" fillId="8" borderId="0" xfId="0" applyNumberFormat="1" applyFont="1" applyFill="1" applyAlignment="1">
      <alignment horizontal="center"/>
    </xf>
    <xf numFmtId="1" fontId="8" fillId="15" borderId="1" xfId="0" applyNumberFormat="1" applyFont="1" applyFill="1" applyBorder="1" applyAlignment="1">
      <alignment horizontal="center"/>
    </xf>
    <xf numFmtId="1" fontId="8" fillId="15" borderId="0" xfId="0" applyNumberFormat="1" applyFont="1" applyFill="1" applyAlignment="1">
      <alignment horizontal="center"/>
    </xf>
    <xf numFmtId="1" fontId="8" fillId="7" borderId="1" xfId="0" applyNumberFormat="1" applyFont="1" applyFill="1" applyBorder="1" applyAlignment="1">
      <alignment horizontal="center"/>
    </xf>
    <xf numFmtId="1" fontId="8" fillId="7" borderId="0" xfId="0" applyNumberFormat="1" applyFont="1" applyFill="1" applyAlignment="1">
      <alignment horizontal="center"/>
    </xf>
    <xf numFmtId="9" fontId="5" fillId="2" borderId="1" xfId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4" fillId="20" borderId="1" xfId="0" applyFont="1" applyFill="1" applyBorder="1"/>
    <xf numFmtId="0" fontId="2" fillId="2" borderId="0" xfId="0" applyFont="1" applyFill="1" applyAlignment="1">
      <alignment horizontal="center"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4C7430"/>
      <color rgb="FFFF9933"/>
      <color rgb="FF001D85"/>
      <color rgb="FFFCD7CC"/>
      <color rgb="FFFBA597"/>
      <color rgb="FFDC5149"/>
      <color rgb="FF00A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3FA47-62E0-47A0-BE52-B2F9957FE074}">
  <dimension ref="B3:C24"/>
  <sheetViews>
    <sheetView tabSelected="1" zoomScale="116" zoomScaleNormal="53" workbookViewId="0"/>
  </sheetViews>
  <sheetFormatPr baseColWidth="10" defaultColWidth="8.83203125" defaultRowHeight="15" x14ac:dyDescent="0.2"/>
  <cols>
    <col min="2" max="2" width="34.6640625" bestFit="1" customWidth="1"/>
  </cols>
  <sheetData>
    <row r="3" spans="2:3" x14ac:dyDescent="0.2">
      <c r="B3" s="46" t="s">
        <v>0</v>
      </c>
      <c r="C3" s="47">
        <v>0.90972222222222221</v>
      </c>
    </row>
    <row r="4" spans="2:3" x14ac:dyDescent="0.2">
      <c r="B4" t="s">
        <v>1</v>
      </c>
      <c r="C4" s="1">
        <v>0.90046296296296291</v>
      </c>
    </row>
    <row r="5" spans="2:3" x14ac:dyDescent="0.2">
      <c r="B5" t="s">
        <v>2</v>
      </c>
      <c r="C5" s="1">
        <v>0.91975308641975306</v>
      </c>
    </row>
    <row r="6" spans="2:3" x14ac:dyDescent="0.2">
      <c r="B6" t="s">
        <v>3</v>
      </c>
      <c r="C6" s="1">
        <v>0.91798941798941791</v>
      </c>
    </row>
    <row r="7" spans="2:3" x14ac:dyDescent="0.2">
      <c r="B7" s="48" t="s">
        <v>4</v>
      </c>
      <c r="C7" s="49">
        <v>0.80491698595146866</v>
      </c>
    </row>
    <row r="8" spans="2:3" x14ac:dyDescent="0.2">
      <c r="B8" t="s">
        <v>5</v>
      </c>
      <c r="C8" s="1">
        <v>0.87830687830687837</v>
      </c>
    </row>
    <row r="9" spans="2:3" x14ac:dyDescent="0.2">
      <c r="B9" t="s">
        <v>6</v>
      </c>
      <c r="C9" s="1">
        <v>0.87654320987654322</v>
      </c>
    </row>
    <row r="10" spans="2:3" x14ac:dyDescent="0.2">
      <c r="B10" t="s">
        <v>7</v>
      </c>
      <c r="C10" s="1">
        <v>0.74594907407407407</v>
      </c>
    </row>
    <row r="11" spans="2:3" x14ac:dyDescent="0.2">
      <c r="B11" t="s">
        <v>8</v>
      </c>
      <c r="C11" s="1">
        <v>0.77546296296296291</v>
      </c>
    </row>
    <row r="12" spans="2:3" x14ac:dyDescent="0.2">
      <c r="B12" t="s">
        <v>9</v>
      </c>
      <c r="C12" s="1">
        <v>0.71990740740740744</v>
      </c>
    </row>
    <row r="13" spans="2:3" x14ac:dyDescent="0.2">
      <c r="B13" t="s">
        <v>10</v>
      </c>
      <c r="C13" s="1">
        <v>0.79861111111111116</v>
      </c>
    </row>
    <row r="14" spans="2:3" x14ac:dyDescent="0.2">
      <c r="B14" t="s">
        <v>11</v>
      </c>
      <c r="C14" s="1">
        <v>0.68981481481481477</v>
      </c>
    </row>
    <row r="15" spans="2:3" x14ac:dyDescent="0.2">
      <c r="B15" s="50" t="s">
        <v>12</v>
      </c>
      <c r="C15" s="51">
        <v>0.81785516860143725</v>
      </c>
    </row>
    <row r="16" spans="2:3" x14ac:dyDescent="0.2">
      <c r="B16" t="s">
        <v>13</v>
      </c>
      <c r="C16" s="1">
        <v>0.75362318840579701</v>
      </c>
    </row>
    <row r="17" spans="2:3" x14ac:dyDescent="0.2">
      <c r="B17" t="s">
        <v>14</v>
      </c>
      <c r="C17" s="1">
        <v>0.89711934156378603</v>
      </c>
    </row>
    <row r="18" spans="2:3" x14ac:dyDescent="0.2">
      <c r="B18" t="s">
        <v>15</v>
      </c>
      <c r="C18" s="1">
        <v>0.79629629629629628</v>
      </c>
    </row>
    <row r="19" spans="2:3" x14ac:dyDescent="0.2">
      <c r="B19" t="s">
        <v>16</v>
      </c>
      <c r="C19" s="1">
        <v>0.85185185185185186</v>
      </c>
    </row>
    <row r="20" spans="2:3" x14ac:dyDescent="0.2">
      <c r="B20" s="52" t="s">
        <v>17</v>
      </c>
      <c r="C20" s="53">
        <v>0.79659024103468545</v>
      </c>
    </row>
    <row r="21" spans="2:3" x14ac:dyDescent="0.2">
      <c r="B21" t="s">
        <v>18</v>
      </c>
      <c r="C21" s="1">
        <v>0.75</v>
      </c>
    </row>
    <row r="22" spans="2:3" x14ac:dyDescent="0.2">
      <c r="B22" t="s">
        <v>19</v>
      </c>
      <c r="C22" s="1">
        <v>0.86458333333333337</v>
      </c>
    </row>
    <row r="23" spans="2:3" x14ac:dyDescent="0.2">
      <c r="B23" t="s">
        <v>20</v>
      </c>
      <c r="C23" s="1">
        <v>0.83277216610549942</v>
      </c>
    </row>
    <row r="24" spans="2:3" x14ac:dyDescent="0.2">
      <c r="B24" t="s">
        <v>21</v>
      </c>
      <c r="C24" s="1">
        <v>0.73400673400673411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7AF86-010A-44EE-9857-B088CA39FC4D}">
  <dimension ref="B3:G39"/>
  <sheetViews>
    <sheetView topLeftCell="A2" zoomScale="130" zoomScaleNormal="130" workbookViewId="0">
      <selection activeCell="A2" sqref="A2"/>
    </sheetView>
  </sheetViews>
  <sheetFormatPr baseColWidth="10" defaultColWidth="8.83203125" defaultRowHeight="15" x14ac:dyDescent="0.2"/>
  <cols>
    <col min="3" max="3" width="9.33203125" bestFit="1" customWidth="1"/>
    <col min="4" max="7" width="25.6640625" customWidth="1"/>
  </cols>
  <sheetData>
    <row r="3" spans="2:7" x14ac:dyDescent="0.2">
      <c r="B3" s="32"/>
      <c r="C3" s="33" t="s">
        <v>22</v>
      </c>
      <c r="D3" s="36" t="s">
        <v>0</v>
      </c>
      <c r="E3" s="40" t="s">
        <v>4</v>
      </c>
      <c r="F3" s="38" t="s">
        <v>23</v>
      </c>
      <c r="G3" s="41" t="s">
        <v>17</v>
      </c>
    </row>
    <row r="4" spans="2:7" x14ac:dyDescent="0.2">
      <c r="B4" s="28" t="s">
        <v>53</v>
      </c>
      <c r="C4" s="28">
        <f t="shared" ref="C4:C37" si="0">D4+E4+F4+G4</f>
        <v>1195</v>
      </c>
      <c r="D4" s="34">
        <v>505</v>
      </c>
      <c r="E4" s="35">
        <v>140</v>
      </c>
      <c r="F4" s="35">
        <v>425.00000000000006</v>
      </c>
      <c r="G4" s="35">
        <v>125</v>
      </c>
    </row>
    <row r="5" spans="2:7" x14ac:dyDescent="0.2">
      <c r="B5" s="28" t="s">
        <v>24</v>
      </c>
      <c r="C5" s="28">
        <f t="shared" si="0"/>
        <v>2193</v>
      </c>
      <c r="D5" s="34">
        <v>625</v>
      </c>
      <c r="E5" s="35">
        <v>495</v>
      </c>
      <c r="F5" s="35">
        <v>575</v>
      </c>
      <c r="G5" s="35">
        <v>498</v>
      </c>
    </row>
    <row r="6" spans="2:7" x14ac:dyDescent="0.2">
      <c r="B6" s="28" t="s">
        <v>25</v>
      </c>
      <c r="C6" s="28">
        <f t="shared" si="0"/>
        <v>1875</v>
      </c>
      <c r="D6" s="34">
        <v>530</v>
      </c>
      <c r="E6" s="35">
        <v>345</v>
      </c>
      <c r="F6" s="35">
        <v>525</v>
      </c>
      <c r="G6" s="35">
        <v>475</v>
      </c>
    </row>
    <row r="7" spans="2:7" x14ac:dyDescent="0.2">
      <c r="B7" s="28" t="s">
        <v>54</v>
      </c>
      <c r="C7" s="28">
        <f t="shared" si="0"/>
        <v>385</v>
      </c>
      <c r="D7" s="34">
        <v>225</v>
      </c>
      <c r="E7" s="35">
        <v>40</v>
      </c>
      <c r="F7" s="35">
        <v>80.000000000000028</v>
      </c>
      <c r="G7" s="35">
        <v>40</v>
      </c>
    </row>
    <row r="8" spans="2:7" x14ac:dyDescent="0.2">
      <c r="B8" s="28" t="s">
        <v>26</v>
      </c>
      <c r="C8" s="28">
        <f t="shared" si="0"/>
        <v>1545</v>
      </c>
      <c r="D8" s="34">
        <v>485</v>
      </c>
      <c r="E8" s="35">
        <v>365</v>
      </c>
      <c r="F8" s="35">
        <v>370</v>
      </c>
      <c r="G8" s="35">
        <v>325.00000000000006</v>
      </c>
    </row>
    <row r="9" spans="2:7" x14ac:dyDescent="0.2">
      <c r="B9" s="28" t="s">
        <v>35</v>
      </c>
      <c r="C9" s="28">
        <f t="shared" si="0"/>
        <v>1740</v>
      </c>
      <c r="D9" s="34">
        <v>455</v>
      </c>
      <c r="E9" s="35">
        <v>285</v>
      </c>
      <c r="F9" s="35">
        <v>580</v>
      </c>
      <c r="G9" s="35">
        <v>420</v>
      </c>
    </row>
    <row r="10" spans="2:7" x14ac:dyDescent="0.2">
      <c r="B10" s="28" t="s">
        <v>27</v>
      </c>
      <c r="C10" s="28">
        <f t="shared" si="0"/>
        <v>2360</v>
      </c>
      <c r="D10" s="34">
        <v>635</v>
      </c>
      <c r="E10" s="35">
        <v>580</v>
      </c>
      <c r="F10" s="35">
        <v>615</v>
      </c>
      <c r="G10" s="35">
        <v>530</v>
      </c>
    </row>
    <row r="11" spans="2:7" x14ac:dyDescent="0.2">
      <c r="B11" s="28" t="s">
        <v>78</v>
      </c>
      <c r="C11" s="28">
        <f t="shared" si="0"/>
        <v>2365</v>
      </c>
      <c r="D11" s="34">
        <v>635</v>
      </c>
      <c r="E11" s="35">
        <v>580</v>
      </c>
      <c r="F11" s="35">
        <v>590</v>
      </c>
      <c r="G11" s="35">
        <v>560</v>
      </c>
    </row>
    <row r="12" spans="2:7" x14ac:dyDescent="0.2">
      <c r="B12" s="28" t="s">
        <v>29</v>
      </c>
      <c r="C12" s="28">
        <f t="shared" si="0"/>
        <v>2273</v>
      </c>
      <c r="D12" s="34">
        <v>580</v>
      </c>
      <c r="E12" s="35">
        <v>560</v>
      </c>
      <c r="F12" s="35">
        <v>555</v>
      </c>
      <c r="G12" s="35">
        <v>578</v>
      </c>
    </row>
    <row r="13" spans="2:7" x14ac:dyDescent="0.2">
      <c r="B13" s="28" t="s">
        <v>30</v>
      </c>
      <c r="C13" s="28">
        <f t="shared" si="0"/>
        <v>2360</v>
      </c>
      <c r="D13" s="34">
        <v>640</v>
      </c>
      <c r="E13" s="35">
        <v>580</v>
      </c>
      <c r="F13" s="35">
        <v>605</v>
      </c>
      <c r="G13" s="35">
        <v>535</v>
      </c>
    </row>
    <row r="14" spans="2:7" x14ac:dyDescent="0.2">
      <c r="B14" s="28" t="s">
        <v>32</v>
      </c>
      <c r="C14" s="28">
        <f t="shared" si="0"/>
        <v>1970</v>
      </c>
      <c r="D14" s="34">
        <v>525</v>
      </c>
      <c r="E14" s="35">
        <v>405</v>
      </c>
      <c r="F14" s="35">
        <v>560</v>
      </c>
      <c r="G14" s="35">
        <v>480</v>
      </c>
    </row>
    <row r="15" spans="2:7" x14ac:dyDescent="0.2">
      <c r="B15" s="28" t="s">
        <v>33</v>
      </c>
      <c r="C15" s="28">
        <f t="shared" si="0"/>
        <v>2510</v>
      </c>
      <c r="D15" s="34">
        <v>640</v>
      </c>
      <c r="E15" s="35">
        <v>580</v>
      </c>
      <c r="F15" s="35">
        <v>660</v>
      </c>
      <c r="G15" s="35">
        <v>630</v>
      </c>
    </row>
    <row r="16" spans="2:7" x14ac:dyDescent="0.2">
      <c r="B16" s="28" t="s">
        <v>28</v>
      </c>
      <c r="C16" s="90">
        <v>1925.0583424472466</v>
      </c>
      <c r="D16" s="34">
        <v>575</v>
      </c>
      <c r="E16" s="35">
        <v>420</v>
      </c>
      <c r="F16" s="35">
        <v>455</v>
      </c>
      <c r="G16" s="35">
        <v>475</v>
      </c>
    </row>
    <row r="17" spans="2:7" x14ac:dyDescent="0.2">
      <c r="B17" s="28" t="s">
        <v>34</v>
      </c>
      <c r="C17" s="28">
        <f t="shared" si="0"/>
        <v>1430</v>
      </c>
      <c r="D17" s="34">
        <v>505</v>
      </c>
      <c r="E17" s="35">
        <v>220</v>
      </c>
      <c r="F17" s="35">
        <v>395</v>
      </c>
      <c r="G17" s="35">
        <v>309.99999999999994</v>
      </c>
    </row>
    <row r="18" spans="2:7" x14ac:dyDescent="0.2">
      <c r="B18" s="28" t="s">
        <v>36</v>
      </c>
      <c r="C18" s="28">
        <f t="shared" si="0"/>
        <v>1945</v>
      </c>
      <c r="D18" s="34">
        <v>600</v>
      </c>
      <c r="E18" s="35">
        <v>490</v>
      </c>
      <c r="F18" s="35">
        <v>399.99999999999994</v>
      </c>
      <c r="G18" s="35">
        <v>455</v>
      </c>
    </row>
    <row r="19" spans="2:7" x14ac:dyDescent="0.2">
      <c r="B19" s="28" t="s">
        <v>51</v>
      </c>
      <c r="C19" s="28">
        <f t="shared" si="0"/>
        <v>1310</v>
      </c>
      <c r="D19" s="34">
        <v>475</v>
      </c>
      <c r="E19" s="35">
        <v>325</v>
      </c>
      <c r="F19" s="35">
        <v>280</v>
      </c>
      <c r="G19" s="35">
        <v>230.00000000000003</v>
      </c>
    </row>
    <row r="20" spans="2:7" x14ac:dyDescent="0.2">
      <c r="B20" s="28" t="s">
        <v>37</v>
      </c>
      <c r="C20" s="28">
        <f t="shared" si="0"/>
        <v>2395</v>
      </c>
      <c r="D20" s="34">
        <v>635</v>
      </c>
      <c r="E20" s="35">
        <v>560</v>
      </c>
      <c r="F20" s="35">
        <v>645</v>
      </c>
      <c r="G20" s="35">
        <v>555</v>
      </c>
    </row>
    <row r="21" spans="2:7" x14ac:dyDescent="0.2">
      <c r="B21" s="28" t="s">
        <v>38</v>
      </c>
      <c r="C21" s="28">
        <f t="shared" si="0"/>
        <v>2360</v>
      </c>
      <c r="D21" s="34">
        <v>640</v>
      </c>
      <c r="E21" s="35">
        <v>580</v>
      </c>
      <c r="F21" s="35">
        <v>600</v>
      </c>
      <c r="G21" s="35">
        <v>540</v>
      </c>
    </row>
    <row r="22" spans="2:7" x14ac:dyDescent="0.2">
      <c r="B22" s="28" t="s">
        <v>41</v>
      </c>
      <c r="C22" s="28">
        <f t="shared" si="0"/>
        <v>2280</v>
      </c>
      <c r="D22" s="34">
        <v>615</v>
      </c>
      <c r="E22" s="35">
        <v>460</v>
      </c>
      <c r="F22" s="35">
        <v>605</v>
      </c>
      <c r="G22" s="35">
        <v>600</v>
      </c>
    </row>
    <row r="23" spans="2:7" x14ac:dyDescent="0.2">
      <c r="B23" s="28" t="s">
        <v>39</v>
      </c>
      <c r="C23" s="28">
        <f t="shared" si="0"/>
        <v>2370</v>
      </c>
      <c r="D23" s="34">
        <v>610</v>
      </c>
      <c r="E23" s="35">
        <v>580</v>
      </c>
      <c r="F23" s="35">
        <v>625</v>
      </c>
      <c r="G23" s="35">
        <v>555</v>
      </c>
    </row>
    <row r="24" spans="2:7" x14ac:dyDescent="0.2">
      <c r="B24" s="28" t="s">
        <v>40</v>
      </c>
      <c r="C24" s="28">
        <f t="shared" si="0"/>
        <v>2100</v>
      </c>
      <c r="D24" s="34">
        <v>585</v>
      </c>
      <c r="E24" s="35">
        <v>450</v>
      </c>
      <c r="F24" s="35">
        <v>545</v>
      </c>
      <c r="G24" s="35">
        <v>520</v>
      </c>
    </row>
    <row r="25" spans="2:7" x14ac:dyDescent="0.2">
      <c r="B25" s="28" t="s">
        <v>42</v>
      </c>
      <c r="C25" s="28">
        <f t="shared" si="0"/>
        <v>1195</v>
      </c>
      <c r="D25" s="34">
        <v>545</v>
      </c>
      <c r="E25" s="35">
        <v>40</v>
      </c>
      <c r="F25" s="35">
        <v>260</v>
      </c>
      <c r="G25" s="35">
        <v>350</v>
      </c>
    </row>
    <row r="26" spans="2:7" x14ac:dyDescent="0.2">
      <c r="B26" s="28" t="s">
        <v>43</v>
      </c>
      <c r="C26" s="28">
        <f t="shared" si="0"/>
        <v>1998</v>
      </c>
      <c r="D26" s="34">
        <v>510</v>
      </c>
      <c r="E26" s="35">
        <v>465</v>
      </c>
      <c r="F26" s="35">
        <v>545</v>
      </c>
      <c r="G26" s="35">
        <v>478</v>
      </c>
    </row>
    <row r="27" spans="2:7" x14ac:dyDescent="0.2">
      <c r="B27" s="28" t="s">
        <v>52</v>
      </c>
      <c r="C27" s="28">
        <f t="shared" si="0"/>
        <v>2238</v>
      </c>
      <c r="D27" s="34">
        <v>575</v>
      </c>
      <c r="E27" s="35">
        <v>499.99999999999994</v>
      </c>
      <c r="F27" s="35">
        <v>610</v>
      </c>
      <c r="G27" s="35">
        <v>553</v>
      </c>
    </row>
    <row r="28" spans="2:7" x14ac:dyDescent="0.2">
      <c r="B28" s="28" t="s">
        <v>44</v>
      </c>
      <c r="C28" s="28">
        <f t="shared" si="0"/>
        <v>2460</v>
      </c>
      <c r="D28" s="34">
        <v>640</v>
      </c>
      <c r="E28" s="35">
        <v>580</v>
      </c>
      <c r="F28" s="35">
        <v>670</v>
      </c>
      <c r="G28" s="35">
        <v>570</v>
      </c>
    </row>
    <row r="29" spans="2:7" x14ac:dyDescent="0.2">
      <c r="B29" s="28" t="s">
        <v>45</v>
      </c>
      <c r="C29" s="28">
        <f t="shared" si="0"/>
        <v>2220</v>
      </c>
      <c r="D29" s="34">
        <v>625</v>
      </c>
      <c r="E29" s="35">
        <v>580</v>
      </c>
      <c r="F29" s="35">
        <v>475.00000000000006</v>
      </c>
      <c r="G29" s="35">
        <v>540</v>
      </c>
    </row>
    <row r="30" spans="2:7" x14ac:dyDescent="0.2">
      <c r="B30" s="28" t="s">
        <v>46</v>
      </c>
      <c r="C30" s="28">
        <f t="shared" si="0"/>
        <v>1750</v>
      </c>
      <c r="D30" s="34">
        <v>515</v>
      </c>
      <c r="E30" s="35">
        <v>285</v>
      </c>
      <c r="F30" s="35">
        <v>555</v>
      </c>
      <c r="G30" s="35">
        <v>395</v>
      </c>
    </row>
    <row r="31" spans="2:7" x14ac:dyDescent="0.2">
      <c r="B31" s="28" t="s">
        <v>55</v>
      </c>
      <c r="C31" s="28">
        <f t="shared" si="0"/>
        <v>2125</v>
      </c>
      <c r="D31" s="34">
        <v>485</v>
      </c>
      <c r="E31" s="35">
        <v>520</v>
      </c>
      <c r="F31" s="35">
        <v>575</v>
      </c>
      <c r="G31" s="35">
        <v>545</v>
      </c>
    </row>
    <row r="32" spans="2:7" x14ac:dyDescent="0.2">
      <c r="B32" s="28" t="s">
        <v>49</v>
      </c>
      <c r="C32" s="28">
        <f t="shared" si="0"/>
        <v>2405</v>
      </c>
      <c r="D32" s="34">
        <v>630</v>
      </c>
      <c r="E32" s="35">
        <v>580</v>
      </c>
      <c r="F32" s="35">
        <v>630</v>
      </c>
      <c r="G32" s="35">
        <v>565</v>
      </c>
    </row>
    <row r="33" spans="2:7" x14ac:dyDescent="0.2">
      <c r="B33" s="28" t="s">
        <v>48</v>
      </c>
      <c r="C33" s="28">
        <f t="shared" si="0"/>
        <v>2253</v>
      </c>
      <c r="D33" s="34">
        <v>595</v>
      </c>
      <c r="E33" s="35">
        <v>515</v>
      </c>
      <c r="F33" s="35">
        <v>580</v>
      </c>
      <c r="G33" s="35">
        <v>563</v>
      </c>
    </row>
    <row r="34" spans="2:7" x14ac:dyDescent="0.2">
      <c r="B34" s="28" t="s">
        <v>31</v>
      </c>
      <c r="C34" s="28">
        <f t="shared" si="0"/>
        <v>2388</v>
      </c>
      <c r="D34" s="34">
        <v>615</v>
      </c>
      <c r="E34" s="35">
        <v>580</v>
      </c>
      <c r="F34" s="35">
        <v>640</v>
      </c>
      <c r="G34" s="35">
        <v>553</v>
      </c>
    </row>
    <row r="35" spans="2:7" x14ac:dyDescent="0.2">
      <c r="B35" s="28" t="s">
        <v>47</v>
      </c>
      <c r="C35" s="28">
        <f t="shared" si="0"/>
        <v>2005</v>
      </c>
      <c r="D35" s="34">
        <v>530</v>
      </c>
      <c r="E35" s="35">
        <v>445</v>
      </c>
      <c r="F35" s="35">
        <v>535</v>
      </c>
      <c r="G35" s="35">
        <v>495</v>
      </c>
    </row>
    <row r="36" spans="2:7" x14ac:dyDescent="0.2">
      <c r="B36" s="28" t="s">
        <v>50</v>
      </c>
      <c r="C36" s="28">
        <f t="shared" si="0"/>
        <v>2018</v>
      </c>
      <c r="D36" s="34">
        <v>575</v>
      </c>
      <c r="E36" s="35">
        <v>435</v>
      </c>
      <c r="F36" s="35">
        <v>485</v>
      </c>
      <c r="G36" s="35">
        <v>523</v>
      </c>
    </row>
    <row r="37" spans="2:7" x14ac:dyDescent="0.2">
      <c r="B37" s="28" t="s">
        <v>56</v>
      </c>
      <c r="C37" s="28">
        <f t="shared" si="0"/>
        <v>2445</v>
      </c>
      <c r="D37" s="34">
        <v>640</v>
      </c>
      <c r="E37" s="35">
        <v>580</v>
      </c>
      <c r="F37" s="35">
        <v>630</v>
      </c>
      <c r="G37" s="35">
        <v>595</v>
      </c>
    </row>
    <row r="39" spans="2:7" s="57" customFormat="1" ht="30" x14ac:dyDescent="0.2">
      <c r="B39" s="54" t="s">
        <v>57</v>
      </c>
      <c r="C39" s="2">
        <f>D39+E39+F39+G39</f>
        <v>2520</v>
      </c>
      <c r="D39" s="55">
        <v>640</v>
      </c>
      <c r="E39" s="55">
        <v>580</v>
      </c>
      <c r="F39" s="56">
        <v>670</v>
      </c>
      <c r="G39" s="56">
        <v>630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CC3BC-BAA3-4E98-9C8E-2379AEB51A82}">
  <dimension ref="B3:Z39"/>
  <sheetViews>
    <sheetView topLeftCell="P1" zoomScale="115" zoomScaleNormal="115" workbookViewId="0">
      <selection activeCell="V16" sqref="V16"/>
    </sheetView>
  </sheetViews>
  <sheetFormatPr baseColWidth="10" defaultColWidth="8.83203125" defaultRowHeight="15" x14ac:dyDescent="0.2"/>
  <cols>
    <col min="2" max="2" width="26.5" bestFit="1" customWidth="1"/>
    <col min="5" max="26" width="15.6640625" customWidth="1"/>
  </cols>
  <sheetData>
    <row r="3" spans="2:26" s="25" customFormat="1" ht="45" x14ac:dyDescent="0.2">
      <c r="B3" s="26"/>
      <c r="C3" s="26" t="s">
        <v>22</v>
      </c>
      <c r="D3" s="26" t="s">
        <v>22</v>
      </c>
      <c r="E3" s="42" t="s">
        <v>0</v>
      </c>
      <c r="F3" s="43" t="s">
        <v>1</v>
      </c>
      <c r="G3" s="43" t="s">
        <v>2</v>
      </c>
      <c r="H3" s="43" t="s">
        <v>3</v>
      </c>
      <c r="I3" s="37" t="s">
        <v>4</v>
      </c>
      <c r="J3" s="29" t="s">
        <v>58</v>
      </c>
      <c r="K3" s="29" t="s">
        <v>59</v>
      </c>
      <c r="L3" s="29" t="s">
        <v>7</v>
      </c>
      <c r="M3" s="30" t="s">
        <v>60</v>
      </c>
      <c r="N3" s="30" t="s">
        <v>9</v>
      </c>
      <c r="O3" s="30" t="s">
        <v>10</v>
      </c>
      <c r="P3" s="30" t="s">
        <v>11</v>
      </c>
      <c r="Q3" s="38" t="s">
        <v>23</v>
      </c>
      <c r="R3" s="45" t="s">
        <v>13</v>
      </c>
      <c r="S3" s="45" t="s">
        <v>14</v>
      </c>
      <c r="T3" s="45" t="s">
        <v>15</v>
      </c>
      <c r="U3" s="45" t="s">
        <v>16</v>
      </c>
      <c r="V3" s="39" t="s">
        <v>17</v>
      </c>
      <c r="W3" s="27" t="s">
        <v>18</v>
      </c>
      <c r="X3" s="27" t="s">
        <v>19</v>
      </c>
      <c r="Y3" s="27" t="s">
        <v>20</v>
      </c>
      <c r="Z3" s="27" t="s">
        <v>21</v>
      </c>
    </row>
    <row r="4" spans="2:26" x14ac:dyDescent="0.2">
      <c r="B4" s="28" t="s">
        <v>53</v>
      </c>
      <c r="C4" s="90">
        <v>1195.009</v>
      </c>
      <c r="D4" s="89">
        <v>0.46579999999999999</v>
      </c>
      <c r="E4" s="74">
        <v>505.024</v>
      </c>
      <c r="F4" s="44">
        <v>260</v>
      </c>
      <c r="G4" s="81">
        <v>124.992</v>
      </c>
      <c r="H4" s="81">
        <v>119.994</v>
      </c>
      <c r="I4" s="76">
        <v>140.012</v>
      </c>
      <c r="J4" s="83">
        <v>100.00200000000001</v>
      </c>
      <c r="K4" s="83">
        <v>39.995999999999995</v>
      </c>
      <c r="L4" s="83">
        <v>0</v>
      </c>
      <c r="M4" s="31">
        <v>0</v>
      </c>
      <c r="N4" s="31">
        <v>0</v>
      </c>
      <c r="O4" s="31">
        <v>0</v>
      </c>
      <c r="P4" s="31">
        <v>0</v>
      </c>
      <c r="Q4" s="77">
        <v>424.98099999999999</v>
      </c>
      <c r="R4" s="85">
        <v>119.99100000000001</v>
      </c>
      <c r="S4" s="85">
        <v>140.00400000000002</v>
      </c>
      <c r="T4" s="85">
        <v>64.995000000000005</v>
      </c>
      <c r="U4" s="85">
        <v>100.001</v>
      </c>
      <c r="V4" s="79">
        <v>124.99199999999999</v>
      </c>
      <c r="W4" s="87">
        <v>60.003999999999998</v>
      </c>
      <c r="X4" s="87">
        <v>40</v>
      </c>
      <c r="Y4" s="87">
        <v>0</v>
      </c>
      <c r="Z4" s="87">
        <v>24.997499999999999</v>
      </c>
    </row>
    <row r="5" spans="2:26" x14ac:dyDescent="0.2">
      <c r="B5" s="28" t="s">
        <v>24</v>
      </c>
      <c r="C5" s="90">
        <v>2193.0050000000001</v>
      </c>
      <c r="D5" s="89">
        <v>0.86970000000000003</v>
      </c>
      <c r="E5" s="74">
        <v>625.024</v>
      </c>
      <c r="F5" s="44">
        <v>320</v>
      </c>
      <c r="G5" s="81">
        <v>174.99599999999998</v>
      </c>
      <c r="H5" s="81">
        <v>130.00399999999999</v>
      </c>
      <c r="I5" s="76">
        <v>494.97200000000004</v>
      </c>
      <c r="J5" s="83">
        <v>140</v>
      </c>
      <c r="K5" s="83">
        <v>120</v>
      </c>
      <c r="L5" s="83">
        <v>235.00800000000001</v>
      </c>
      <c r="M5" s="31">
        <v>80</v>
      </c>
      <c r="N5" s="31">
        <v>30</v>
      </c>
      <c r="O5" s="31">
        <v>60</v>
      </c>
      <c r="P5" s="31">
        <v>65</v>
      </c>
      <c r="Q5" s="77">
        <v>574.99400000000003</v>
      </c>
      <c r="R5" s="85">
        <v>179.99799999999999</v>
      </c>
      <c r="S5" s="85">
        <v>160.00200000000001</v>
      </c>
      <c r="T5" s="85">
        <v>124.995</v>
      </c>
      <c r="U5" s="85">
        <v>110</v>
      </c>
      <c r="V5" s="79">
        <v>498.01499999999999</v>
      </c>
      <c r="W5" s="87">
        <v>72.995999999999995</v>
      </c>
      <c r="X5" s="87">
        <v>140</v>
      </c>
      <c r="Y5" s="87">
        <v>145.00200000000001</v>
      </c>
      <c r="Z5" s="87">
        <v>140.0025</v>
      </c>
    </row>
    <row r="6" spans="2:26" x14ac:dyDescent="0.2">
      <c r="B6" s="28" t="s">
        <v>25</v>
      </c>
      <c r="C6" s="90">
        <v>1874.9999999999998</v>
      </c>
      <c r="D6" s="89">
        <v>0.74009999999999998</v>
      </c>
      <c r="E6" s="74">
        <v>529.98399999999992</v>
      </c>
      <c r="F6" s="44">
        <v>260</v>
      </c>
      <c r="G6" s="81">
        <v>160.00200000000001</v>
      </c>
      <c r="H6" s="81">
        <v>109.99799999999999</v>
      </c>
      <c r="I6" s="76">
        <v>344.98399999999998</v>
      </c>
      <c r="J6" s="83">
        <v>60.003999999999998</v>
      </c>
      <c r="K6" s="83">
        <v>80.003999999999991</v>
      </c>
      <c r="L6" s="83">
        <v>204.99199999999999</v>
      </c>
      <c r="M6" s="31">
        <v>45</v>
      </c>
      <c r="N6" s="31">
        <v>80</v>
      </c>
      <c r="O6" s="31">
        <v>60</v>
      </c>
      <c r="P6" s="31">
        <v>20</v>
      </c>
      <c r="Q6" s="77">
        <v>525.01199999999994</v>
      </c>
      <c r="R6" s="85">
        <v>150.006</v>
      </c>
      <c r="S6" s="85">
        <v>140.00400000000002</v>
      </c>
      <c r="T6" s="85">
        <v>124.995</v>
      </c>
      <c r="U6" s="85">
        <v>110</v>
      </c>
      <c r="V6" s="79">
        <v>475.02</v>
      </c>
      <c r="W6" s="87">
        <v>95.003999999999991</v>
      </c>
      <c r="X6" s="87">
        <v>135.00800000000001</v>
      </c>
      <c r="Y6" s="87">
        <v>135.00300000000001</v>
      </c>
      <c r="Z6" s="87">
        <v>110.0055</v>
      </c>
    </row>
    <row r="7" spans="2:26" x14ac:dyDescent="0.2">
      <c r="B7" s="28" t="s">
        <v>54</v>
      </c>
      <c r="C7" s="90">
        <v>385.04699999999997</v>
      </c>
      <c r="D7" s="89">
        <v>0.15090000000000001</v>
      </c>
      <c r="E7" s="74">
        <v>225.024</v>
      </c>
      <c r="F7" s="44">
        <v>200</v>
      </c>
      <c r="G7" s="81">
        <v>25.001999999999999</v>
      </c>
      <c r="H7" s="81">
        <v>0</v>
      </c>
      <c r="I7" s="76">
        <v>40.020000000000003</v>
      </c>
      <c r="J7" s="83">
        <v>39.998000000000005</v>
      </c>
      <c r="K7" s="83">
        <v>0</v>
      </c>
      <c r="L7" s="83">
        <v>0</v>
      </c>
      <c r="M7" s="31">
        <v>0</v>
      </c>
      <c r="N7" s="31">
        <v>0</v>
      </c>
      <c r="O7" s="31">
        <v>0</v>
      </c>
      <c r="P7" s="31">
        <v>0</v>
      </c>
      <c r="Q7" s="77">
        <v>79.998000000000005</v>
      </c>
      <c r="R7" s="85">
        <v>29.991999999999997</v>
      </c>
      <c r="S7" s="85">
        <v>19.998000000000001</v>
      </c>
      <c r="T7" s="85">
        <v>19.995000000000001</v>
      </c>
      <c r="U7" s="85">
        <v>9.9989999999999988</v>
      </c>
      <c r="V7" s="79">
        <v>40.005000000000003</v>
      </c>
      <c r="W7" s="87">
        <v>39.998000000000005</v>
      </c>
      <c r="X7" s="87">
        <v>0</v>
      </c>
      <c r="Y7" s="87">
        <v>0</v>
      </c>
      <c r="Z7" s="87">
        <v>0</v>
      </c>
    </row>
    <row r="8" spans="2:26" x14ac:dyDescent="0.2">
      <c r="B8" s="28" t="s">
        <v>26</v>
      </c>
      <c r="C8" s="90">
        <v>1544.9770000000001</v>
      </c>
      <c r="D8" s="89">
        <v>0.61380000000000001</v>
      </c>
      <c r="E8" s="74">
        <v>484.99200000000002</v>
      </c>
      <c r="F8" s="44">
        <v>240</v>
      </c>
      <c r="G8" s="81">
        <v>124.992</v>
      </c>
      <c r="H8" s="81">
        <v>119.994</v>
      </c>
      <c r="I8" s="76">
        <v>364.99399999999997</v>
      </c>
      <c r="J8" s="83">
        <v>100.00200000000001</v>
      </c>
      <c r="K8" s="83">
        <v>99.996000000000009</v>
      </c>
      <c r="L8" s="83">
        <v>164.99199999999999</v>
      </c>
      <c r="M8" s="31">
        <v>0</v>
      </c>
      <c r="N8" s="31">
        <v>60</v>
      </c>
      <c r="O8" s="31">
        <v>60</v>
      </c>
      <c r="P8" s="31">
        <v>45</v>
      </c>
      <c r="Q8" s="77">
        <v>369.97399999999999</v>
      </c>
      <c r="R8" s="85">
        <v>119.99100000000001</v>
      </c>
      <c r="S8" s="85">
        <v>100.008</v>
      </c>
      <c r="T8" s="85">
        <v>79.995000000000005</v>
      </c>
      <c r="U8" s="85">
        <v>70.003999999999991</v>
      </c>
      <c r="V8" s="79">
        <v>325.017</v>
      </c>
      <c r="W8" s="87">
        <v>60.003999999999998</v>
      </c>
      <c r="X8" s="87">
        <v>120</v>
      </c>
      <c r="Y8" s="87">
        <v>39.996000000000002</v>
      </c>
      <c r="Z8" s="87">
        <v>105.006</v>
      </c>
    </row>
    <row r="9" spans="2:26" x14ac:dyDescent="0.2">
      <c r="B9" s="28" t="s">
        <v>35</v>
      </c>
      <c r="C9" s="90">
        <v>1740.028</v>
      </c>
      <c r="D9" s="89">
        <v>0.68369999999999997</v>
      </c>
      <c r="E9" s="74">
        <v>454.976</v>
      </c>
      <c r="F9" s="44">
        <v>200</v>
      </c>
      <c r="G9" s="81">
        <v>115.00200000000001</v>
      </c>
      <c r="H9" s="81">
        <v>140</v>
      </c>
      <c r="I9" s="76">
        <v>285.012</v>
      </c>
      <c r="J9" s="83">
        <v>79.996000000000009</v>
      </c>
      <c r="K9" s="83">
        <v>39.995999999999995</v>
      </c>
      <c r="L9" s="83">
        <v>164.99199999999999</v>
      </c>
      <c r="M9" s="31">
        <v>60</v>
      </c>
      <c r="N9" s="31">
        <v>30</v>
      </c>
      <c r="O9" s="31">
        <v>45</v>
      </c>
      <c r="P9" s="31">
        <v>30</v>
      </c>
      <c r="Q9" s="77">
        <v>580.01900000000001</v>
      </c>
      <c r="R9" s="85">
        <v>190.00299999999999</v>
      </c>
      <c r="S9" s="85">
        <v>160.00200000000001</v>
      </c>
      <c r="T9" s="85">
        <v>130.005</v>
      </c>
      <c r="U9" s="85">
        <v>100.001</v>
      </c>
      <c r="V9" s="79">
        <v>420.02099999999996</v>
      </c>
      <c r="W9" s="87">
        <v>65.001999999999995</v>
      </c>
      <c r="X9" s="87">
        <v>135.00800000000001</v>
      </c>
      <c r="Y9" s="87">
        <v>105.006</v>
      </c>
      <c r="Z9" s="87">
        <v>115.005</v>
      </c>
    </row>
    <row r="10" spans="2:26" x14ac:dyDescent="0.2">
      <c r="B10" s="28" t="s">
        <v>27</v>
      </c>
      <c r="C10" s="90">
        <v>2360.0200000000004</v>
      </c>
      <c r="D10" s="89">
        <v>0.93779999999999997</v>
      </c>
      <c r="E10" s="74">
        <v>635.00800000000004</v>
      </c>
      <c r="F10" s="44">
        <v>320</v>
      </c>
      <c r="G10" s="81">
        <v>180</v>
      </c>
      <c r="H10" s="81">
        <v>135.00200000000001</v>
      </c>
      <c r="I10" s="76">
        <v>580</v>
      </c>
      <c r="J10" s="83">
        <v>140</v>
      </c>
      <c r="K10" s="83">
        <v>120</v>
      </c>
      <c r="L10" s="83">
        <v>320</v>
      </c>
      <c r="M10" s="31">
        <v>80</v>
      </c>
      <c r="N10" s="31">
        <v>80</v>
      </c>
      <c r="O10" s="31">
        <v>80</v>
      </c>
      <c r="P10" s="31">
        <v>80</v>
      </c>
      <c r="Q10" s="77">
        <v>614.99300000000005</v>
      </c>
      <c r="R10" s="85">
        <v>200.00800000000001</v>
      </c>
      <c r="S10" s="85">
        <v>180</v>
      </c>
      <c r="T10" s="85">
        <v>124.995</v>
      </c>
      <c r="U10" s="85">
        <v>110</v>
      </c>
      <c r="V10" s="79">
        <v>530.01900000000001</v>
      </c>
      <c r="W10" s="87">
        <v>100.00200000000001</v>
      </c>
      <c r="X10" s="87">
        <v>160</v>
      </c>
      <c r="Y10" s="87">
        <v>150.00149999999999</v>
      </c>
      <c r="Z10" s="87">
        <v>120.00449999999999</v>
      </c>
    </row>
    <row r="11" spans="2:26" x14ac:dyDescent="0.2">
      <c r="B11" s="28" t="s">
        <v>78</v>
      </c>
      <c r="C11" s="90">
        <v>2365.0170000000003</v>
      </c>
      <c r="D11" s="89">
        <v>0.94040000000000001</v>
      </c>
      <c r="E11" s="74">
        <v>635.00800000000004</v>
      </c>
      <c r="F11" s="44">
        <v>320</v>
      </c>
      <c r="G11" s="81">
        <v>174.99599999999998</v>
      </c>
      <c r="H11" s="81">
        <v>140</v>
      </c>
      <c r="I11" s="76">
        <v>580</v>
      </c>
      <c r="J11" s="83">
        <v>140</v>
      </c>
      <c r="K11" s="83">
        <v>120</v>
      </c>
      <c r="L11" s="83">
        <v>320</v>
      </c>
      <c r="M11" s="31">
        <v>80</v>
      </c>
      <c r="N11" s="31">
        <v>80</v>
      </c>
      <c r="O11" s="31">
        <v>80</v>
      </c>
      <c r="P11" s="31">
        <v>80</v>
      </c>
      <c r="Q11" s="77">
        <v>590.00200000000007</v>
      </c>
      <c r="R11" s="85">
        <v>169.99299999999999</v>
      </c>
      <c r="S11" s="85">
        <v>160.00200000000001</v>
      </c>
      <c r="T11" s="85">
        <v>150</v>
      </c>
      <c r="U11" s="85">
        <v>110</v>
      </c>
      <c r="V11" s="79">
        <v>560.00700000000006</v>
      </c>
      <c r="W11" s="87">
        <v>140</v>
      </c>
      <c r="X11" s="87">
        <v>140</v>
      </c>
      <c r="Y11" s="87">
        <v>165</v>
      </c>
      <c r="Z11" s="87">
        <v>115.005</v>
      </c>
    </row>
    <row r="12" spans="2:26" x14ac:dyDescent="0.2">
      <c r="B12" s="28" t="s">
        <v>29</v>
      </c>
      <c r="C12" s="90">
        <v>2273.0749999999998</v>
      </c>
      <c r="D12" s="89">
        <v>0.90439999999999998</v>
      </c>
      <c r="E12" s="74">
        <v>580.03200000000004</v>
      </c>
      <c r="F12" s="44">
        <v>300</v>
      </c>
      <c r="G12" s="81">
        <v>140.00400000000002</v>
      </c>
      <c r="H12" s="81">
        <v>140</v>
      </c>
      <c r="I12" s="76">
        <v>559.99</v>
      </c>
      <c r="J12" s="83">
        <v>140</v>
      </c>
      <c r="K12" s="83">
        <v>99.996000000000009</v>
      </c>
      <c r="L12" s="83">
        <v>320</v>
      </c>
      <c r="M12" s="31">
        <v>80</v>
      </c>
      <c r="N12" s="31">
        <v>80</v>
      </c>
      <c r="O12" s="31">
        <v>80</v>
      </c>
      <c r="P12" s="31">
        <v>80</v>
      </c>
      <c r="Q12" s="77">
        <v>555.02800000000002</v>
      </c>
      <c r="R12" s="85">
        <v>160.011</v>
      </c>
      <c r="S12" s="85">
        <v>180</v>
      </c>
      <c r="T12" s="85">
        <v>105</v>
      </c>
      <c r="U12" s="85">
        <v>110</v>
      </c>
      <c r="V12" s="79">
        <v>578.02499999999998</v>
      </c>
      <c r="W12" s="87">
        <v>112.994</v>
      </c>
      <c r="X12" s="87">
        <v>140</v>
      </c>
      <c r="Y12" s="87">
        <v>160.00049999999999</v>
      </c>
      <c r="Z12" s="87">
        <v>165</v>
      </c>
    </row>
    <row r="13" spans="2:26" x14ac:dyDescent="0.2">
      <c r="B13" s="28" t="s">
        <v>30</v>
      </c>
      <c r="C13" s="90">
        <v>2360.0059999999999</v>
      </c>
      <c r="D13" s="89">
        <v>0.93799999999999994</v>
      </c>
      <c r="E13" s="74">
        <v>640</v>
      </c>
      <c r="F13" s="44">
        <v>320</v>
      </c>
      <c r="G13" s="81">
        <v>180</v>
      </c>
      <c r="H13" s="81">
        <v>140</v>
      </c>
      <c r="I13" s="76">
        <v>580</v>
      </c>
      <c r="J13" s="83">
        <v>140</v>
      </c>
      <c r="K13" s="83">
        <v>120</v>
      </c>
      <c r="L13" s="83">
        <v>320</v>
      </c>
      <c r="M13" s="31">
        <v>80</v>
      </c>
      <c r="N13" s="31">
        <v>80</v>
      </c>
      <c r="O13" s="31">
        <v>80</v>
      </c>
      <c r="P13" s="31">
        <v>80</v>
      </c>
      <c r="Q13" s="77">
        <v>605.01</v>
      </c>
      <c r="R13" s="85">
        <v>209.99</v>
      </c>
      <c r="S13" s="85">
        <v>160.00200000000001</v>
      </c>
      <c r="T13" s="85">
        <v>124.995</v>
      </c>
      <c r="U13" s="85">
        <v>110</v>
      </c>
      <c r="V13" s="79">
        <v>534.99599999999998</v>
      </c>
      <c r="W13" s="87">
        <v>109.99799999999999</v>
      </c>
      <c r="X13" s="87">
        <v>145.00800000000001</v>
      </c>
      <c r="Y13" s="87">
        <v>165</v>
      </c>
      <c r="Z13" s="87">
        <v>115.005</v>
      </c>
    </row>
    <row r="14" spans="2:26" x14ac:dyDescent="0.2">
      <c r="B14" s="28" t="s">
        <v>32</v>
      </c>
      <c r="C14" s="90">
        <v>1969.989</v>
      </c>
      <c r="D14" s="89">
        <v>0.77910000000000001</v>
      </c>
      <c r="E14" s="74">
        <v>524.99199999999996</v>
      </c>
      <c r="F14" s="44">
        <v>280</v>
      </c>
      <c r="G14" s="81">
        <v>124.992</v>
      </c>
      <c r="H14" s="81">
        <v>119.994</v>
      </c>
      <c r="I14" s="76">
        <v>405.01400000000001</v>
      </c>
      <c r="J14" s="83">
        <v>79.996000000000009</v>
      </c>
      <c r="K14" s="83">
        <v>99.996000000000009</v>
      </c>
      <c r="L14" s="83">
        <v>224.99199999999999</v>
      </c>
      <c r="M14" s="31">
        <v>60</v>
      </c>
      <c r="N14" s="31">
        <v>50</v>
      </c>
      <c r="O14" s="31">
        <v>80</v>
      </c>
      <c r="P14" s="31">
        <v>35</v>
      </c>
      <c r="Q14" s="77">
        <v>559.98599999999999</v>
      </c>
      <c r="R14" s="85">
        <v>169.99299999999999</v>
      </c>
      <c r="S14" s="85">
        <v>180</v>
      </c>
      <c r="T14" s="85">
        <v>139.995</v>
      </c>
      <c r="U14" s="85">
        <v>70.003999999999991</v>
      </c>
      <c r="V14" s="79">
        <v>479.99700000000001</v>
      </c>
      <c r="W14" s="87">
        <v>95.003999999999991</v>
      </c>
      <c r="X14" s="87">
        <v>85.007999999999996</v>
      </c>
      <c r="Y14" s="87">
        <v>165</v>
      </c>
      <c r="Z14" s="87">
        <v>135.00300000000001</v>
      </c>
    </row>
    <row r="15" spans="2:26" x14ac:dyDescent="0.2">
      <c r="B15" s="28" t="s">
        <v>33</v>
      </c>
      <c r="C15" s="90">
        <v>2510.0169999999998</v>
      </c>
      <c r="D15" s="89">
        <v>0.99629999999999996</v>
      </c>
      <c r="E15" s="74">
        <v>640</v>
      </c>
      <c r="F15" s="44">
        <v>320</v>
      </c>
      <c r="G15" s="81">
        <v>180</v>
      </c>
      <c r="H15" s="81">
        <v>140</v>
      </c>
      <c r="I15" s="76">
        <v>580</v>
      </c>
      <c r="J15" s="83">
        <v>140</v>
      </c>
      <c r="K15" s="83">
        <v>120</v>
      </c>
      <c r="L15" s="83">
        <v>320</v>
      </c>
      <c r="M15" s="31">
        <v>80</v>
      </c>
      <c r="N15" s="31">
        <v>80</v>
      </c>
      <c r="O15" s="31">
        <v>80</v>
      </c>
      <c r="P15" s="31">
        <v>80</v>
      </c>
      <c r="Q15" s="77">
        <v>660.01699999999994</v>
      </c>
      <c r="R15" s="85">
        <v>219.995</v>
      </c>
      <c r="S15" s="85">
        <v>180</v>
      </c>
      <c r="T15" s="85">
        <v>150</v>
      </c>
      <c r="U15" s="85">
        <v>110</v>
      </c>
      <c r="V15" s="79">
        <v>630</v>
      </c>
      <c r="W15" s="87">
        <v>140</v>
      </c>
      <c r="X15" s="87">
        <v>160</v>
      </c>
      <c r="Y15" s="87">
        <v>165</v>
      </c>
      <c r="Z15" s="87">
        <v>165</v>
      </c>
    </row>
    <row r="16" spans="2:26" x14ac:dyDescent="0.2">
      <c r="B16" s="28" t="s">
        <v>28</v>
      </c>
      <c r="C16" s="90">
        <v>1925.0583424472466</v>
      </c>
      <c r="D16" s="89">
        <v>0.76391204065366924</v>
      </c>
      <c r="E16" s="74">
        <v>574.976</v>
      </c>
      <c r="F16" s="44">
        <v>300</v>
      </c>
      <c r="G16" s="81">
        <v>154.99799999999999</v>
      </c>
      <c r="H16" s="81">
        <v>119.994</v>
      </c>
      <c r="I16" s="76">
        <v>419.97799999999995</v>
      </c>
      <c r="J16" s="83">
        <v>100.00200000000001</v>
      </c>
      <c r="K16" s="83">
        <v>120</v>
      </c>
      <c r="L16" s="83">
        <v>200</v>
      </c>
      <c r="M16" s="31">
        <v>65</v>
      </c>
      <c r="N16" s="31">
        <v>15</v>
      </c>
      <c r="O16" s="31">
        <v>60</v>
      </c>
      <c r="P16" s="31">
        <v>60</v>
      </c>
      <c r="Q16" s="77">
        <v>454.99700000000001</v>
      </c>
      <c r="R16" s="85">
        <v>100.004</v>
      </c>
      <c r="S16" s="85">
        <v>160.00200000000001</v>
      </c>
      <c r="T16" s="85">
        <v>145.005</v>
      </c>
      <c r="U16" s="85">
        <v>49.995000000000005</v>
      </c>
      <c r="V16" s="79">
        <v>475</v>
      </c>
      <c r="W16" s="87">
        <v>90</v>
      </c>
      <c r="X16" s="87">
        <v>125</v>
      </c>
      <c r="Y16" s="87">
        <v>125</v>
      </c>
      <c r="Z16" s="87">
        <v>135</v>
      </c>
    </row>
    <row r="17" spans="2:26" x14ac:dyDescent="0.2">
      <c r="B17" s="28" t="s">
        <v>34</v>
      </c>
      <c r="C17" s="90">
        <v>1430.0729999999999</v>
      </c>
      <c r="D17" s="89">
        <v>0.5625</v>
      </c>
      <c r="E17" s="74">
        <v>505.024</v>
      </c>
      <c r="F17" s="44">
        <v>220</v>
      </c>
      <c r="G17" s="81">
        <v>174.99599999999998</v>
      </c>
      <c r="H17" s="81">
        <v>109.99799999999999</v>
      </c>
      <c r="I17" s="76">
        <v>219.99400000000003</v>
      </c>
      <c r="J17" s="83">
        <v>140</v>
      </c>
      <c r="K17" s="83">
        <v>80.003999999999991</v>
      </c>
      <c r="L17" s="83">
        <v>0</v>
      </c>
      <c r="M17" s="31">
        <v>0</v>
      </c>
      <c r="N17" s="31">
        <v>0</v>
      </c>
      <c r="O17" s="31">
        <v>0</v>
      </c>
      <c r="P17" s="31">
        <v>0</v>
      </c>
      <c r="Q17" s="77">
        <v>395.03199999999998</v>
      </c>
      <c r="R17" s="85">
        <v>79.994</v>
      </c>
      <c r="S17" s="85">
        <v>140.00400000000002</v>
      </c>
      <c r="T17" s="85">
        <v>124.995</v>
      </c>
      <c r="U17" s="85">
        <v>49.995000000000005</v>
      </c>
      <c r="V17" s="79">
        <v>310.02299999999997</v>
      </c>
      <c r="W17" s="87">
        <v>39.998000000000005</v>
      </c>
      <c r="X17" s="87">
        <v>45.007999999999996</v>
      </c>
      <c r="Y17" s="87">
        <v>135.00300000000001</v>
      </c>
      <c r="Z17" s="87">
        <v>90.007499999999993</v>
      </c>
    </row>
    <row r="18" spans="2:26" x14ac:dyDescent="0.2">
      <c r="B18" s="28" t="s">
        <v>36</v>
      </c>
      <c r="C18" s="90">
        <v>1944.96</v>
      </c>
      <c r="D18" s="89">
        <v>0.77539999999999998</v>
      </c>
      <c r="E18" s="74">
        <v>600</v>
      </c>
      <c r="F18" s="44">
        <v>320</v>
      </c>
      <c r="G18" s="81">
        <v>180</v>
      </c>
      <c r="H18" s="81">
        <v>100.00200000000001</v>
      </c>
      <c r="I18" s="76">
        <v>489.98399999999998</v>
      </c>
      <c r="J18" s="83">
        <v>140</v>
      </c>
      <c r="K18" s="83">
        <v>120</v>
      </c>
      <c r="L18" s="83">
        <v>230.01599999999999</v>
      </c>
      <c r="M18" s="31">
        <v>80</v>
      </c>
      <c r="N18" s="31">
        <v>60</v>
      </c>
      <c r="O18" s="31">
        <v>60</v>
      </c>
      <c r="P18" s="31">
        <v>30</v>
      </c>
      <c r="Q18" s="77">
        <v>399.99</v>
      </c>
      <c r="R18" s="85">
        <v>119.99100000000001</v>
      </c>
      <c r="S18" s="85">
        <v>160.00200000000001</v>
      </c>
      <c r="T18" s="85">
        <v>70.004999999999995</v>
      </c>
      <c r="U18" s="85">
        <v>49.995000000000005</v>
      </c>
      <c r="V18" s="79">
        <v>454.98599999999999</v>
      </c>
      <c r="W18" s="87">
        <v>100.00200000000001</v>
      </c>
      <c r="X18" s="87">
        <v>120</v>
      </c>
      <c r="Y18" s="87">
        <v>165</v>
      </c>
      <c r="Z18" s="87">
        <v>69.993000000000009</v>
      </c>
    </row>
    <row r="19" spans="2:26" x14ac:dyDescent="0.2">
      <c r="B19" s="28" t="s">
        <v>51</v>
      </c>
      <c r="C19" s="90">
        <v>1309.9879999999998</v>
      </c>
      <c r="D19" s="89">
        <v>0.52139999999999997</v>
      </c>
      <c r="E19" s="74">
        <v>475.00799999999998</v>
      </c>
      <c r="F19" s="44">
        <v>240</v>
      </c>
      <c r="G19" s="81">
        <v>145.00800000000001</v>
      </c>
      <c r="H19" s="81">
        <v>90.006</v>
      </c>
      <c r="I19" s="76">
        <v>324.97399999999999</v>
      </c>
      <c r="J19" s="83">
        <v>119.994</v>
      </c>
      <c r="K19" s="83">
        <v>39.995999999999995</v>
      </c>
      <c r="L19" s="83">
        <v>164.99199999999999</v>
      </c>
      <c r="M19" s="31">
        <v>60</v>
      </c>
      <c r="N19" s="31">
        <v>15</v>
      </c>
      <c r="O19" s="31">
        <v>60</v>
      </c>
      <c r="P19" s="31">
        <v>30</v>
      </c>
      <c r="Q19" s="77">
        <v>279.99299999999999</v>
      </c>
      <c r="R19" s="85">
        <v>60.007000000000005</v>
      </c>
      <c r="S19" s="85">
        <v>100.008</v>
      </c>
      <c r="T19" s="85">
        <v>90</v>
      </c>
      <c r="U19" s="85">
        <v>29.997</v>
      </c>
      <c r="V19" s="79">
        <v>230.01299999999998</v>
      </c>
      <c r="W19" s="87">
        <v>79.996000000000009</v>
      </c>
      <c r="X19" s="87">
        <v>60</v>
      </c>
      <c r="Y19" s="87">
        <v>0</v>
      </c>
      <c r="Z19" s="87">
        <v>90.007499999999993</v>
      </c>
    </row>
    <row r="20" spans="2:26" x14ac:dyDescent="0.2">
      <c r="B20" s="28" t="s">
        <v>37</v>
      </c>
      <c r="C20" s="90">
        <v>2395.0370000000003</v>
      </c>
      <c r="D20" s="89">
        <v>0.95030000000000003</v>
      </c>
      <c r="E20" s="74">
        <v>635.00800000000004</v>
      </c>
      <c r="F20" s="44">
        <v>320</v>
      </c>
      <c r="G20" s="81">
        <v>174.99599999999998</v>
      </c>
      <c r="H20" s="81">
        <v>140</v>
      </c>
      <c r="I20" s="76">
        <v>559.99</v>
      </c>
      <c r="J20" s="83">
        <v>140</v>
      </c>
      <c r="K20" s="83">
        <v>120</v>
      </c>
      <c r="L20" s="83">
        <v>300</v>
      </c>
      <c r="M20" s="31">
        <v>80</v>
      </c>
      <c r="N20" s="31">
        <v>60</v>
      </c>
      <c r="O20" s="31">
        <v>80</v>
      </c>
      <c r="P20" s="31">
        <v>80</v>
      </c>
      <c r="Q20" s="77">
        <v>645.00900000000001</v>
      </c>
      <c r="R20" s="85">
        <v>209.99</v>
      </c>
      <c r="S20" s="85">
        <v>180</v>
      </c>
      <c r="T20" s="85">
        <v>145.005</v>
      </c>
      <c r="U20" s="85">
        <v>110</v>
      </c>
      <c r="V20" s="79">
        <v>555.03</v>
      </c>
      <c r="W20" s="87">
        <v>135.00200000000001</v>
      </c>
      <c r="X20" s="87">
        <v>160</v>
      </c>
      <c r="Y20" s="87">
        <v>130.0035</v>
      </c>
      <c r="Z20" s="87">
        <v>130.0035</v>
      </c>
    </row>
    <row r="21" spans="2:26" x14ac:dyDescent="0.2">
      <c r="B21" s="28" t="s">
        <v>38</v>
      </c>
      <c r="C21" s="90">
        <v>2359.9580000000001</v>
      </c>
      <c r="D21" s="89">
        <v>0.93820000000000003</v>
      </c>
      <c r="E21" s="74">
        <v>640</v>
      </c>
      <c r="F21" s="44">
        <v>320</v>
      </c>
      <c r="G21" s="81">
        <v>180</v>
      </c>
      <c r="H21" s="81">
        <v>140</v>
      </c>
      <c r="I21" s="76">
        <v>580</v>
      </c>
      <c r="J21" s="83">
        <v>140</v>
      </c>
      <c r="K21" s="83">
        <v>120</v>
      </c>
      <c r="L21" s="83">
        <v>320</v>
      </c>
      <c r="M21" s="31">
        <v>80</v>
      </c>
      <c r="N21" s="31">
        <v>80</v>
      </c>
      <c r="O21" s="31">
        <v>80</v>
      </c>
      <c r="P21" s="31">
        <v>80</v>
      </c>
      <c r="Q21" s="77">
        <v>599.98500000000001</v>
      </c>
      <c r="R21" s="85">
        <v>190.00299999999999</v>
      </c>
      <c r="S21" s="85">
        <v>180</v>
      </c>
      <c r="T21" s="85">
        <v>120</v>
      </c>
      <c r="U21" s="85">
        <v>110</v>
      </c>
      <c r="V21" s="79">
        <v>539.97299999999996</v>
      </c>
      <c r="W21" s="87">
        <v>114.99600000000001</v>
      </c>
      <c r="X21" s="87">
        <v>145.00800000000001</v>
      </c>
      <c r="Y21" s="87">
        <v>150.00149999999999</v>
      </c>
      <c r="Z21" s="87">
        <v>130.0035</v>
      </c>
    </row>
    <row r="22" spans="2:26" x14ac:dyDescent="0.2">
      <c r="B22" s="28" t="s">
        <v>41</v>
      </c>
      <c r="C22" s="90">
        <v>2279.9960000000001</v>
      </c>
      <c r="D22" s="89">
        <v>0.90239999999999998</v>
      </c>
      <c r="E22" s="74">
        <v>614.976</v>
      </c>
      <c r="F22" s="44">
        <v>300</v>
      </c>
      <c r="G22" s="81">
        <v>180</v>
      </c>
      <c r="H22" s="81">
        <v>135.00200000000001</v>
      </c>
      <c r="I22" s="76">
        <v>459.99799999999999</v>
      </c>
      <c r="J22" s="83">
        <v>140</v>
      </c>
      <c r="K22" s="83">
        <v>99.996000000000009</v>
      </c>
      <c r="L22" s="83">
        <v>220</v>
      </c>
      <c r="M22" s="31">
        <v>50</v>
      </c>
      <c r="N22" s="31">
        <v>30</v>
      </c>
      <c r="O22" s="31">
        <v>80</v>
      </c>
      <c r="P22" s="31">
        <v>60</v>
      </c>
      <c r="Q22" s="77">
        <v>605.01</v>
      </c>
      <c r="R22" s="85">
        <v>209.99</v>
      </c>
      <c r="S22" s="85">
        <v>160.00200000000001</v>
      </c>
      <c r="T22" s="85">
        <v>124.995</v>
      </c>
      <c r="U22" s="85">
        <v>110</v>
      </c>
      <c r="V22" s="79">
        <v>600.01200000000006</v>
      </c>
      <c r="W22" s="87">
        <v>135.00200000000001</v>
      </c>
      <c r="X22" s="87">
        <v>160</v>
      </c>
      <c r="Y22" s="87">
        <v>145.00200000000001</v>
      </c>
      <c r="Z22" s="87">
        <v>160.00049999999999</v>
      </c>
    </row>
    <row r="23" spans="2:26" x14ac:dyDescent="0.2">
      <c r="B23" s="28" t="s">
        <v>39</v>
      </c>
      <c r="C23" s="90">
        <v>2369.9899999999998</v>
      </c>
      <c r="D23" s="89">
        <v>0.94169999999999998</v>
      </c>
      <c r="E23" s="74">
        <v>609.98399999999992</v>
      </c>
      <c r="F23" s="44">
        <v>300</v>
      </c>
      <c r="G23" s="81">
        <v>169.99199999999999</v>
      </c>
      <c r="H23" s="81">
        <v>140</v>
      </c>
      <c r="I23" s="76">
        <v>580</v>
      </c>
      <c r="J23" s="83">
        <v>140</v>
      </c>
      <c r="K23" s="83">
        <v>120</v>
      </c>
      <c r="L23" s="83">
        <v>320</v>
      </c>
      <c r="M23" s="31">
        <v>80</v>
      </c>
      <c r="N23" s="31">
        <v>80</v>
      </c>
      <c r="O23" s="31">
        <v>80</v>
      </c>
      <c r="P23" s="31">
        <v>80</v>
      </c>
      <c r="Q23" s="77">
        <v>624.976</v>
      </c>
      <c r="R23" s="85">
        <v>230</v>
      </c>
      <c r="S23" s="85">
        <v>180</v>
      </c>
      <c r="T23" s="85">
        <v>105</v>
      </c>
      <c r="U23" s="85">
        <v>110</v>
      </c>
      <c r="V23" s="79">
        <v>555.03</v>
      </c>
      <c r="W23" s="87">
        <v>130.00399999999999</v>
      </c>
      <c r="X23" s="87">
        <v>155.00800000000001</v>
      </c>
      <c r="Y23" s="87">
        <v>155.001</v>
      </c>
      <c r="Z23" s="87">
        <v>115.005</v>
      </c>
    </row>
    <row r="24" spans="2:26" x14ac:dyDescent="0.2">
      <c r="B24" s="28" t="s">
        <v>40</v>
      </c>
      <c r="C24" s="90">
        <v>2100.0259999999998</v>
      </c>
      <c r="D24" s="89">
        <v>0.83220000000000005</v>
      </c>
      <c r="E24" s="74">
        <v>585.024</v>
      </c>
      <c r="F24" s="44">
        <v>280</v>
      </c>
      <c r="G24" s="81">
        <v>165.006</v>
      </c>
      <c r="H24" s="81">
        <v>140</v>
      </c>
      <c r="I24" s="76">
        <v>450.02200000000005</v>
      </c>
      <c r="J24" s="83">
        <v>119.994</v>
      </c>
      <c r="K24" s="83">
        <v>120</v>
      </c>
      <c r="L24" s="83">
        <v>210.01599999999999</v>
      </c>
      <c r="M24" s="31">
        <v>60</v>
      </c>
      <c r="N24" s="31">
        <v>60</v>
      </c>
      <c r="O24" s="31">
        <v>60</v>
      </c>
      <c r="P24" s="31">
        <v>30</v>
      </c>
      <c r="Q24" s="77">
        <v>544.97799999999995</v>
      </c>
      <c r="R24" s="85">
        <v>190.00299999999999</v>
      </c>
      <c r="S24" s="85">
        <v>180</v>
      </c>
      <c r="T24" s="85">
        <v>105</v>
      </c>
      <c r="U24" s="85">
        <v>70.003999999999991</v>
      </c>
      <c r="V24" s="79">
        <v>520.00200000000007</v>
      </c>
      <c r="W24" s="87">
        <v>125.006</v>
      </c>
      <c r="X24" s="87">
        <v>155.00800000000001</v>
      </c>
      <c r="Y24" s="87">
        <v>135.00300000000001</v>
      </c>
      <c r="Z24" s="87">
        <v>105.006</v>
      </c>
    </row>
    <row r="25" spans="2:26" x14ac:dyDescent="0.2">
      <c r="B25" s="28" t="s">
        <v>42</v>
      </c>
      <c r="C25" s="90">
        <v>1195.0989999999999</v>
      </c>
      <c r="D25" s="89">
        <v>0.46600000000000003</v>
      </c>
      <c r="E25" s="74">
        <v>545.024</v>
      </c>
      <c r="F25" s="44">
        <v>280</v>
      </c>
      <c r="G25" s="81">
        <v>180</v>
      </c>
      <c r="H25" s="81">
        <v>84.994</v>
      </c>
      <c r="I25" s="76">
        <v>40.020000000000003</v>
      </c>
      <c r="J25" s="83">
        <v>39.998000000000005</v>
      </c>
      <c r="K25" s="83">
        <v>0</v>
      </c>
      <c r="L25" s="83">
        <v>0</v>
      </c>
      <c r="M25" s="31">
        <v>0</v>
      </c>
      <c r="N25" s="31">
        <v>0</v>
      </c>
      <c r="O25" s="31">
        <v>0</v>
      </c>
      <c r="P25" s="31">
        <v>0</v>
      </c>
      <c r="Q25" s="77">
        <v>260.02699999999999</v>
      </c>
      <c r="R25" s="85">
        <v>60.007000000000005</v>
      </c>
      <c r="S25" s="85">
        <v>79.992000000000004</v>
      </c>
      <c r="T25" s="85">
        <v>79.995000000000005</v>
      </c>
      <c r="U25" s="85">
        <v>39.995999999999995</v>
      </c>
      <c r="V25" s="79">
        <v>350.02799999999996</v>
      </c>
      <c r="W25" s="87">
        <v>84.994</v>
      </c>
      <c r="X25" s="87">
        <v>120</v>
      </c>
      <c r="Y25" s="87">
        <v>59.994</v>
      </c>
      <c r="Z25" s="87">
        <v>85.007999999999996</v>
      </c>
    </row>
    <row r="26" spans="2:26" x14ac:dyDescent="0.2">
      <c r="B26" s="28" t="s">
        <v>43</v>
      </c>
      <c r="C26" s="90">
        <v>1997.961</v>
      </c>
      <c r="D26" s="89">
        <v>0.79269999999999996</v>
      </c>
      <c r="E26" s="75">
        <v>510.01600000000002</v>
      </c>
      <c r="F26" s="44">
        <v>200</v>
      </c>
      <c r="G26" s="81">
        <v>169.99199999999999</v>
      </c>
      <c r="H26" s="81">
        <v>140</v>
      </c>
      <c r="I26" s="76">
        <v>464.98599999999999</v>
      </c>
      <c r="J26" s="83">
        <v>119.994</v>
      </c>
      <c r="K26" s="83">
        <v>120</v>
      </c>
      <c r="L26" s="83">
        <v>224.99199999999999</v>
      </c>
      <c r="M26" s="31">
        <v>60</v>
      </c>
      <c r="N26" s="31">
        <v>60</v>
      </c>
      <c r="O26" s="31">
        <v>60</v>
      </c>
      <c r="P26" s="31">
        <v>45</v>
      </c>
      <c r="Q26" s="77">
        <v>544.97799999999995</v>
      </c>
      <c r="R26" s="85">
        <v>169.99299999999999</v>
      </c>
      <c r="S26" s="85">
        <v>160.00200000000001</v>
      </c>
      <c r="T26" s="85">
        <v>124.995</v>
      </c>
      <c r="U26" s="85">
        <v>90.00200000000001</v>
      </c>
      <c r="V26" s="79">
        <v>477.98100000000005</v>
      </c>
      <c r="W26" s="87">
        <v>98</v>
      </c>
      <c r="X26" s="87">
        <v>145.00800000000001</v>
      </c>
      <c r="Y26" s="87">
        <v>115.005</v>
      </c>
      <c r="Z26" s="87">
        <v>120.00449999999999</v>
      </c>
    </row>
    <row r="27" spans="2:26" x14ac:dyDescent="0.2">
      <c r="B27" s="28" t="s">
        <v>52</v>
      </c>
      <c r="C27" s="90">
        <v>2237.9760000000001</v>
      </c>
      <c r="D27" s="89">
        <v>0.88719999999999999</v>
      </c>
      <c r="E27" s="74">
        <v>574.976</v>
      </c>
      <c r="F27" s="63">
        <v>300</v>
      </c>
      <c r="G27" s="82">
        <v>135</v>
      </c>
      <c r="H27" s="82">
        <v>140</v>
      </c>
      <c r="I27" s="76">
        <v>500.01799999999997</v>
      </c>
      <c r="J27" s="84">
        <v>119.994</v>
      </c>
      <c r="K27" s="84">
        <v>120</v>
      </c>
      <c r="L27" s="84">
        <v>260</v>
      </c>
      <c r="M27" s="31">
        <v>80</v>
      </c>
      <c r="N27" s="31">
        <v>65</v>
      </c>
      <c r="O27" s="31">
        <v>80</v>
      </c>
      <c r="P27" s="31">
        <v>35</v>
      </c>
      <c r="Q27" s="77">
        <v>609.96799999999996</v>
      </c>
      <c r="R27" s="85">
        <v>219.995</v>
      </c>
      <c r="S27" s="85">
        <v>160.00200000000001</v>
      </c>
      <c r="T27" s="85">
        <v>120</v>
      </c>
      <c r="U27" s="85">
        <v>110</v>
      </c>
      <c r="V27" s="80">
        <v>553.01400000000001</v>
      </c>
      <c r="W27" s="87">
        <v>137.99799999999999</v>
      </c>
      <c r="X27" s="87">
        <v>140</v>
      </c>
      <c r="Y27" s="87">
        <v>115.005</v>
      </c>
      <c r="Z27" s="87">
        <v>160.00049999999999</v>
      </c>
    </row>
    <row r="28" spans="2:26" x14ac:dyDescent="0.2">
      <c r="B28" s="28" t="s">
        <v>44</v>
      </c>
      <c r="C28" s="90">
        <v>2460.0239999999999</v>
      </c>
      <c r="D28" s="89">
        <v>0.97619999999999996</v>
      </c>
      <c r="E28" s="74">
        <v>640</v>
      </c>
      <c r="F28" s="44">
        <v>320</v>
      </c>
      <c r="G28" s="81">
        <v>180</v>
      </c>
      <c r="H28" s="81">
        <v>140</v>
      </c>
      <c r="I28" s="76">
        <v>580</v>
      </c>
      <c r="J28" s="83">
        <v>140</v>
      </c>
      <c r="K28" s="83">
        <v>120</v>
      </c>
      <c r="L28" s="83">
        <v>320</v>
      </c>
      <c r="M28" s="31">
        <v>80</v>
      </c>
      <c r="N28" s="31">
        <v>80</v>
      </c>
      <c r="O28" s="31">
        <v>80</v>
      </c>
      <c r="P28" s="31">
        <v>80</v>
      </c>
      <c r="Q28" s="77">
        <v>670</v>
      </c>
      <c r="R28" s="85">
        <v>230</v>
      </c>
      <c r="S28" s="85">
        <v>180</v>
      </c>
      <c r="T28" s="85">
        <v>150</v>
      </c>
      <c r="U28" s="85">
        <v>110</v>
      </c>
      <c r="V28" s="79">
        <v>570.024</v>
      </c>
      <c r="W28" s="87">
        <v>119.994</v>
      </c>
      <c r="X28" s="87">
        <v>160</v>
      </c>
      <c r="Y28" s="87">
        <v>165</v>
      </c>
      <c r="Z28" s="87">
        <v>125.004</v>
      </c>
    </row>
    <row r="29" spans="2:26" x14ac:dyDescent="0.2">
      <c r="B29" s="28" t="s">
        <v>45</v>
      </c>
      <c r="C29" s="90">
        <v>2220.027</v>
      </c>
      <c r="D29" s="89">
        <v>0.88570000000000004</v>
      </c>
      <c r="E29" s="74">
        <v>625.024</v>
      </c>
      <c r="F29" s="44">
        <v>320</v>
      </c>
      <c r="G29" s="81">
        <v>165.006</v>
      </c>
      <c r="H29" s="81">
        <v>140</v>
      </c>
      <c r="I29" s="76">
        <v>580</v>
      </c>
      <c r="J29" s="83">
        <v>140</v>
      </c>
      <c r="K29" s="83">
        <v>120</v>
      </c>
      <c r="L29" s="83">
        <v>320</v>
      </c>
      <c r="M29" s="31">
        <v>80</v>
      </c>
      <c r="N29" s="31">
        <v>80</v>
      </c>
      <c r="O29" s="31">
        <v>80</v>
      </c>
      <c r="P29" s="31">
        <v>80</v>
      </c>
      <c r="Q29" s="77">
        <v>475.03</v>
      </c>
      <c r="R29" s="85">
        <v>160.011</v>
      </c>
      <c r="S29" s="85">
        <v>120.00599999999999</v>
      </c>
      <c r="T29" s="85">
        <v>105</v>
      </c>
      <c r="U29" s="85">
        <v>90.00200000000001</v>
      </c>
      <c r="V29" s="79">
        <v>539.97299999999996</v>
      </c>
      <c r="W29" s="87">
        <v>109.99799999999999</v>
      </c>
      <c r="X29" s="87">
        <v>145.00800000000001</v>
      </c>
      <c r="Y29" s="87">
        <v>165</v>
      </c>
      <c r="Z29" s="87">
        <v>120.00449999999999</v>
      </c>
    </row>
    <row r="30" spans="2:26" x14ac:dyDescent="0.2">
      <c r="B30" s="28" t="s">
        <v>55</v>
      </c>
      <c r="C30" s="90">
        <v>1750.058</v>
      </c>
      <c r="D30" s="89">
        <v>0.68789999999999996</v>
      </c>
      <c r="E30" s="74">
        <v>515.00800000000004</v>
      </c>
      <c r="F30" s="44">
        <v>220</v>
      </c>
      <c r="G30" s="81">
        <v>165.006</v>
      </c>
      <c r="H30" s="81">
        <v>130.00399999999999</v>
      </c>
      <c r="I30" s="76">
        <v>285.012</v>
      </c>
      <c r="J30" s="83">
        <v>140</v>
      </c>
      <c r="K30" s="83">
        <v>99.996000000000009</v>
      </c>
      <c r="L30" s="83">
        <v>44.992000000000004</v>
      </c>
      <c r="M30" s="31">
        <v>15</v>
      </c>
      <c r="N30" s="31">
        <v>15</v>
      </c>
      <c r="O30" s="31">
        <v>0</v>
      </c>
      <c r="P30" s="31">
        <v>15</v>
      </c>
      <c r="Q30" s="77">
        <v>555.02800000000002</v>
      </c>
      <c r="R30" s="85">
        <v>200.00800000000001</v>
      </c>
      <c r="S30" s="85">
        <v>180</v>
      </c>
      <c r="T30" s="85">
        <v>64.995000000000005</v>
      </c>
      <c r="U30" s="85">
        <v>110</v>
      </c>
      <c r="V30" s="80">
        <v>395.01</v>
      </c>
      <c r="W30" s="87">
        <v>44.996000000000002</v>
      </c>
      <c r="X30" s="87">
        <v>160</v>
      </c>
      <c r="Y30" s="87">
        <v>90.007499999999993</v>
      </c>
      <c r="Z30" s="87">
        <v>100.00649999999999</v>
      </c>
    </row>
    <row r="31" spans="2:26" x14ac:dyDescent="0.2">
      <c r="B31" s="28" t="s">
        <v>46</v>
      </c>
      <c r="C31" s="90">
        <v>2125.027</v>
      </c>
      <c r="D31" s="89">
        <v>0.84440000000000004</v>
      </c>
      <c r="E31" s="74">
        <v>484.99200000000002</v>
      </c>
      <c r="F31" s="44">
        <v>220</v>
      </c>
      <c r="G31" s="81">
        <v>149.994</v>
      </c>
      <c r="H31" s="81">
        <v>114.99600000000001</v>
      </c>
      <c r="I31" s="76">
        <v>520.02800000000002</v>
      </c>
      <c r="J31" s="83">
        <v>140</v>
      </c>
      <c r="K31" s="83">
        <v>120</v>
      </c>
      <c r="L31" s="83">
        <v>260</v>
      </c>
      <c r="M31" s="31">
        <v>60</v>
      </c>
      <c r="N31" s="31">
        <v>80</v>
      </c>
      <c r="O31" s="31">
        <v>60</v>
      </c>
      <c r="P31" s="31">
        <v>60</v>
      </c>
      <c r="Q31" s="77">
        <v>574.99400000000003</v>
      </c>
      <c r="R31" s="85">
        <v>169.99299999999999</v>
      </c>
      <c r="S31" s="85">
        <v>180</v>
      </c>
      <c r="T31" s="85">
        <v>115.00500000000001</v>
      </c>
      <c r="U31" s="85">
        <v>110</v>
      </c>
      <c r="V31" s="79">
        <v>545.01300000000003</v>
      </c>
      <c r="W31" s="87">
        <v>125.006</v>
      </c>
      <c r="X31" s="87">
        <v>140</v>
      </c>
      <c r="Y31" s="87">
        <v>155.001</v>
      </c>
      <c r="Z31" s="87">
        <v>125.004</v>
      </c>
    </row>
    <row r="32" spans="2:26" x14ac:dyDescent="0.2">
      <c r="B32" s="28" t="s">
        <v>49</v>
      </c>
      <c r="C32" s="90">
        <v>2405.0010000000002</v>
      </c>
      <c r="D32" s="89">
        <v>0.95540000000000003</v>
      </c>
      <c r="E32" s="74">
        <v>630.01600000000008</v>
      </c>
      <c r="F32" s="44">
        <v>320</v>
      </c>
      <c r="G32" s="81">
        <v>169.99199999999999</v>
      </c>
      <c r="H32" s="81">
        <v>140</v>
      </c>
      <c r="I32" s="76">
        <v>580</v>
      </c>
      <c r="J32" s="83">
        <v>140</v>
      </c>
      <c r="K32" s="83">
        <v>120</v>
      </c>
      <c r="L32" s="83">
        <v>320</v>
      </c>
      <c r="M32" s="31">
        <v>80</v>
      </c>
      <c r="N32" s="31">
        <v>80</v>
      </c>
      <c r="O32" s="31">
        <v>80</v>
      </c>
      <c r="P32" s="31">
        <v>80</v>
      </c>
      <c r="Q32" s="77">
        <v>630.00099999999998</v>
      </c>
      <c r="R32" s="85">
        <v>209.99</v>
      </c>
      <c r="S32" s="85">
        <v>180</v>
      </c>
      <c r="T32" s="85">
        <v>130.005</v>
      </c>
      <c r="U32" s="85">
        <v>110</v>
      </c>
      <c r="V32" s="79">
        <v>564.98400000000004</v>
      </c>
      <c r="W32" s="87">
        <v>119.994</v>
      </c>
      <c r="X32" s="87">
        <v>145.00800000000001</v>
      </c>
      <c r="Y32" s="87">
        <v>165</v>
      </c>
      <c r="Z32" s="87">
        <v>135.00300000000001</v>
      </c>
    </row>
    <row r="33" spans="2:26" x14ac:dyDescent="0.2">
      <c r="B33" s="28" t="s">
        <v>48</v>
      </c>
      <c r="C33" s="90">
        <v>2253.04</v>
      </c>
      <c r="D33" s="89">
        <v>0.89419999999999999</v>
      </c>
      <c r="E33" s="74">
        <v>595.00800000000004</v>
      </c>
      <c r="F33" s="44">
        <v>300</v>
      </c>
      <c r="G33" s="81">
        <v>180</v>
      </c>
      <c r="H33" s="81">
        <v>114.99600000000001</v>
      </c>
      <c r="I33" s="76">
        <v>514.98199999999997</v>
      </c>
      <c r="J33" s="83">
        <v>119.994</v>
      </c>
      <c r="K33" s="83">
        <v>120</v>
      </c>
      <c r="L33" s="83">
        <v>275.00800000000004</v>
      </c>
      <c r="M33" s="31">
        <v>80</v>
      </c>
      <c r="N33" s="31">
        <v>80</v>
      </c>
      <c r="O33" s="31">
        <v>80</v>
      </c>
      <c r="P33" s="31">
        <v>35</v>
      </c>
      <c r="Q33" s="77">
        <v>580.01900000000001</v>
      </c>
      <c r="R33" s="85">
        <v>179.99799999999999</v>
      </c>
      <c r="S33" s="85">
        <v>180</v>
      </c>
      <c r="T33" s="85">
        <v>109.99499999999999</v>
      </c>
      <c r="U33" s="85">
        <v>110</v>
      </c>
      <c r="V33" s="79">
        <v>563.03100000000006</v>
      </c>
      <c r="W33" s="87">
        <v>137.99799999999999</v>
      </c>
      <c r="X33" s="87">
        <v>160</v>
      </c>
      <c r="Y33" s="87">
        <v>135.00300000000001</v>
      </c>
      <c r="Z33" s="87">
        <v>130.0035</v>
      </c>
    </row>
    <row r="34" spans="2:26" x14ac:dyDescent="0.2">
      <c r="B34" s="28" t="s">
        <v>31</v>
      </c>
      <c r="C34" s="90">
        <v>2387.9740000000002</v>
      </c>
      <c r="D34" s="89">
        <v>0.94850000000000001</v>
      </c>
      <c r="E34" s="74">
        <v>614.976</v>
      </c>
      <c r="F34" s="44">
        <v>300</v>
      </c>
      <c r="G34" s="81">
        <v>174.99599999999998</v>
      </c>
      <c r="H34" s="81">
        <v>140</v>
      </c>
      <c r="I34" s="76">
        <v>580</v>
      </c>
      <c r="J34" s="83">
        <v>140</v>
      </c>
      <c r="K34" s="83">
        <v>120</v>
      </c>
      <c r="L34" s="83">
        <v>320</v>
      </c>
      <c r="M34" s="31">
        <v>80</v>
      </c>
      <c r="N34" s="31">
        <v>80</v>
      </c>
      <c r="O34" s="31">
        <v>80</v>
      </c>
      <c r="P34" s="31">
        <v>80</v>
      </c>
      <c r="Q34" s="77">
        <v>639.98400000000004</v>
      </c>
      <c r="R34" s="85">
        <v>209.99</v>
      </c>
      <c r="S34" s="85">
        <v>180</v>
      </c>
      <c r="T34" s="85">
        <v>139.995</v>
      </c>
      <c r="U34" s="85">
        <v>110</v>
      </c>
      <c r="V34" s="79">
        <v>553.01400000000001</v>
      </c>
      <c r="W34" s="87">
        <v>137.99799999999999</v>
      </c>
      <c r="X34" s="87">
        <v>160</v>
      </c>
      <c r="Y34" s="87">
        <v>145.00200000000001</v>
      </c>
      <c r="Z34" s="87">
        <v>110.0055</v>
      </c>
    </row>
    <row r="35" spans="2:26" x14ac:dyDescent="0.2">
      <c r="B35" s="28" t="s">
        <v>47</v>
      </c>
      <c r="C35" s="90">
        <v>2004.9459999999999</v>
      </c>
      <c r="D35" s="89">
        <v>0.79490000000000005</v>
      </c>
      <c r="E35" s="75">
        <v>529.98399999999992</v>
      </c>
      <c r="F35" s="44">
        <v>280</v>
      </c>
      <c r="G35" s="81">
        <v>149.994</v>
      </c>
      <c r="H35" s="81">
        <v>100.00200000000001</v>
      </c>
      <c r="I35" s="76">
        <v>444.976</v>
      </c>
      <c r="J35" s="83">
        <v>119.994</v>
      </c>
      <c r="K35" s="83">
        <v>99.996000000000009</v>
      </c>
      <c r="L35" s="83">
        <v>224.99199999999999</v>
      </c>
      <c r="M35" s="31">
        <v>60</v>
      </c>
      <c r="N35" s="31">
        <v>45</v>
      </c>
      <c r="O35" s="31">
        <v>60</v>
      </c>
      <c r="P35" s="31">
        <v>60</v>
      </c>
      <c r="Q35" s="77">
        <v>534.995</v>
      </c>
      <c r="R35" s="85">
        <v>160.011</v>
      </c>
      <c r="S35" s="85">
        <v>160.00200000000001</v>
      </c>
      <c r="T35" s="85">
        <v>124.995</v>
      </c>
      <c r="U35" s="85">
        <v>90.00200000000001</v>
      </c>
      <c r="V35" s="79">
        <v>494.99099999999999</v>
      </c>
      <c r="W35" s="87">
        <v>119.994</v>
      </c>
      <c r="X35" s="87">
        <v>115.008</v>
      </c>
      <c r="Y35" s="87">
        <v>135.00300000000001</v>
      </c>
      <c r="Z35" s="87">
        <v>125.004</v>
      </c>
    </row>
    <row r="36" spans="2:26" x14ac:dyDescent="0.2">
      <c r="B36" s="8" t="s">
        <v>50</v>
      </c>
      <c r="C36" s="90">
        <v>2018.0150000000001</v>
      </c>
      <c r="D36" s="89">
        <v>0.80059999999999998</v>
      </c>
      <c r="E36" s="74">
        <v>574.976</v>
      </c>
      <c r="F36" s="44">
        <v>280</v>
      </c>
      <c r="G36" s="81">
        <v>174.99599999999998</v>
      </c>
      <c r="H36" s="81">
        <v>119.994</v>
      </c>
      <c r="I36" s="76">
        <v>435</v>
      </c>
      <c r="J36" s="83">
        <v>119.994</v>
      </c>
      <c r="K36" s="83">
        <v>120</v>
      </c>
      <c r="L36" s="83">
        <v>195.00800000000001</v>
      </c>
      <c r="M36" s="31">
        <v>60</v>
      </c>
      <c r="N36" s="31">
        <v>45</v>
      </c>
      <c r="O36" s="31">
        <v>60</v>
      </c>
      <c r="P36" s="31">
        <v>30</v>
      </c>
      <c r="Q36" s="78">
        <v>485.01299999999998</v>
      </c>
      <c r="R36" s="86">
        <v>140.001</v>
      </c>
      <c r="S36" s="86">
        <v>160.00200000000001</v>
      </c>
      <c r="T36" s="86">
        <v>115.00500000000001</v>
      </c>
      <c r="U36" s="86">
        <v>70.003999999999991</v>
      </c>
      <c r="V36" s="79">
        <v>523.02600000000007</v>
      </c>
      <c r="W36" s="88">
        <v>118.006</v>
      </c>
      <c r="X36" s="88">
        <v>140</v>
      </c>
      <c r="Y36" s="88">
        <v>150.00149999999999</v>
      </c>
      <c r="Z36" s="88">
        <v>115.005</v>
      </c>
    </row>
    <row r="37" spans="2:26" x14ac:dyDescent="0.2">
      <c r="B37" s="8" t="s">
        <v>56</v>
      </c>
      <c r="C37" s="90">
        <v>2444.973</v>
      </c>
      <c r="D37" s="89">
        <v>0.97119999999999995</v>
      </c>
      <c r="E37" s="74">
        <v>640</v>
      </c>
      <c r="F37" s="44">
        <v>320</v>
      </c>
      <c r="G37" s="81">
        <v>180</v>
      </c>
      <c r="H37" s="81">
        <v>140</v>
      </c>
      <c r="I37" s="76">
        <v>580</v>
      </c>
      <c r="J37" s="83">
        <v>140</v>
      </c>
      <c r="K37" s="83">
        <v>120</v>
      </c>
      <c r="L37" s="83">
        <v>320</v>
      </c>
      <c r="M37" s="31">
        <v>80</v>
      </c>
      <c r="N37" s="31">
        <v>80</v>
      </c>
      <c r="O37" s="31">
        <v>80</v>
      </c>
      <c r="P37" s="31">
        <v>80</v>
      </c>
      <c r="Q37" s="77">
        <v>630.00099999999998</v>
      </c>
      <c r="R37" s="85">
        <v>219.995</v>
      </c>
      <c r="S37" s="85">
        <v>180</v>
      </c>
      <c r="T37" s="85">
        <v>130.005</v>
      </c>
      <c r="U37" s="85">
        <v>100.001</v>
      </c>
      <c r="V37" s="79">
        <v>594.97199999999998</v>
      </c>
      <c r="W37" s="87">
        <v>130.00399999999999</v>
      </c>
      <c r="X37" s="87">
        <v>160</v>
      </c>
      <c r="Y37" s="87">
        <v>165</v>
      </c>
      <c r="Z37" s="87">
        <v>140.0025</v>
      </c>
    </row>
    <row r="38" spans="2:26" x14ac:dyDescent="0.2">
      <c r="B38" s="64"/>
      <c r="C38" s="65"/>
      <c r="D38" s="66"/>
      <c r="E38" s="67"/>
      <c r="F38" s="66"/>
      <c r="G38" s="66"/>
      <c r="H38" s="66"/>
      <c r="I38" s="67"/>
      <c r="J38" s="66"/>
      <c r="K38" s="66"/>
      <c r="L38" s="66"/>
      <c r="M38" s="66"/>
      <c r="N38" s="66"/>
      <c r="O38" s="66"/>
      <c r="P38" s="66"/>
      <c r="Q38" s="68"/>
      <c r="R38" s="66"/>
      <c r="S38" s="66"/>
      <c r="T38" s="66"/>
      <c r="U38" s="66"/>
      <c r="V38" s="67"/>
      <c r="W38" s="66"/>
      <c r="X38" s="66"/>
      <c r="Y38" s="66"/>
      <c r="Z38" s="66"/>
    </row>
    <row r="39" spans="2:26" x14ac:dyDescent="0.2">
      <c r="B39" s="26" t="s">
        <v>57</v>
      </c>
      <c r="C39" s="33">
        <f>E39+I39+Q39+V39</f>
        <v>2520</v>
      </c>
      <c r="D39" s="69"/>
      <c r="E39" s="58">
        <v>640</v>
      </c>
      <c r="F39" s="60">
        <v>320</v>
      </c>
      <c r="G39" s="60">
        <v>180</v>
      </c>
      <c r="H39" s="60">
        <v>140</v>
      </c>
      <c r="I39" s="62">
        <v>580</v>
      </c>
      <c r="J39" s="61">
        <v>140</v>
      </c>
      <c r="K39" s="61">
        <v>120</v>
      </c>
      <c r="L39" s="61">
        <v>320</v>
      </c>
      <c r="M39" s="70">
        <v>80</v>
      </c>
      <c r="N39" s="70">
        <v>80</v>
      </c>
      <c r="O39" s="70">
        <v>80</v>
      </c>
      <c r="P39" s="70">
        <v>80</v>
      </c>
      <c r="Q39" s="71">
        <v>670</v>
      </c>
      <c r="R39" s="72">
        <v>230</v>
      </c>
      <c r="S39" s="72">
        <v>180</v>
      </c>
      <c r="T39" s="72">
        <v>150</v>
      </c>
      <c r="U39" s="72">
        <v>110</v>
      </c>
      <c r="V39" s="59">
        <v>630</v>
      </c>
      <c r="W39" s="73">
        <v>140</v>
      </c>
      <c r="X39" s="73">
        <v>160</v>
      </c>
      <c r="Y39" s="73">
        <v>165</v>
      </c>
      <c r="Z39" s="73">
        <v>165</v>
      </c>
    </row>
  </sheetData>
  <autoFilter ref="B3:Z38" xr:uid="{941CC3BC-BAA3-4E98-9C8E-2379AEB51A82}">
    <sortState xmlns:xlrd2="http://schemas.microsoft.com/office/spreadsheetml/2017/richdata2" ref="B4:Z38">
      <sortCondition ref="B3:B3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7CE21-C2F0-4AF8-A593-D1CA7424C97B}">
  <dimension ref="B4:K39"/>
  <sheetViews>
    <sheetView zoomScale="125" zoomScaleNormal="70" workbookViewId="0">
      <selection activeCell="A2" sqref="A2"/>
    </sheetView>
  </sheetViews>
  <sheetFormatPr baseColWidth="10" defaultColWidth="8.83203125" defaultRowHeight="15" x14ac:dyDescent="0.2"/>
  <cols>
    <col min="2" max="2" width="20.6640625" customWidth="1"/>
    <col min="3" max="5" width="15.6640625" customWidth="1"/>
    <col min="7" max="11" width="15.6640625" customWidth="1"/>
  </cols>
  <sheetData>
    <row r="4" spans="2:11" ht="39.75" customHeight="1" x14ac:dyDescent="0.2">
      <c r="C4" s="2" t="s">
        <v>22</v>
      </c>
      <c r="D4" s="2" t="s">
        <v>61</v>
      </c>
      <c r="E4" s="2" t="s">
        <v>62</v>
      </c>
      <c r="G4" s="3"/>
      <c r="H4" s="92" t="s">
        <v>63</v>
      </c>
      <c r="I4" s="92"/>
      <c r="J4" s="92"/>
      <c r="K4" s="92"/>
    </row>
    <row r="5" spans="2:11" x14ac:dyDescent="0.2">
      <c r="B5" s="4" t="s">
        <v>33</v>
      </c>
      <c r="C5" s="5">
        <v>0.99626865671641784</v>
      </c>
      <c r="D5" s="24">
        <v>1</v>
      </c>
      <c r="E5" s="20" t="s">
        <v>64</v>
      </c>
      <c r="F5" s="6"/>
      <c r="G5" s="7"/>
      <c r="H5" s="8" t="s">
        <v>65</v>
      </c>
      <c r="I5" s="8" t="s">
        <v>66</v>
      </c>
      <c r="J5" s="8" t="s">
        <v>67</v>
      </c>
      <c r="K5" s="8" t="s">
        <v>68</v>
      </c>
    </row>
    <row r="6" spans="2:11" x14ac:dyDescent="0.2">
      <c r="B6" s="4" t="s">
        <v>44</v>
      </c>
      <c r="C6" s="5">
        <v>0.97619047619047616</v>
      </c>
      <c r="D6" s="24">
        <v>1</v>
      </c>
      <c r="E6" s="20" t="s">
        <v>64</v>
      </c>
      <c r="F6" s="6"/>
      <c r="G6" s="4" t="s">
        <v>69</v>
      </c>
      <c r="H6" s="10">
        <v>0.15</v>
      </c>
      <c r="I6" s="10">
        <v>0.74</v>
      </c>
      <c r="J6" s="10">
        <v>0.83</v>
      </c>
      <c r="K6" s="10">
        <v>0.94</v>
      </c>
    </row>
    <row r="7" spans="2:11" x14ac:dyDescent="0.2">
      <c r="B7" s="4" t="s">
        <v>56</v>
      </c>
      <c r="C7" s="9">
        <v>0.97118573797678276</v>
      </c>
      <c r="D7" s="24">
        <v>1</v>
      </c>
      <c r="E7" s="20" t="s">
        <v>64</v>
      </c>
      <c r="F7" s="6"/>
      <c r="G7" s="4" t="s">
        <v>70</v>
      </c>
      <c r="H7" s="11">
        <v>4</v>
      </c>
      <c r="I7" s="12">
        <v>3</v>
      </c>
      <c r="J7" s="13">
        <v>2</v>
      </c>
      <c r="K7" s="14">
        <v>1</v>
      </c>
    </row>
    <row r="8" spans="2:11" x14ac:dyDescent="0.2">
      <c r="B8" s="4" t="s">
        <v>49</v>
      </c>
      <c r="C8" s="9">
        <v>0.95537472607202079</v>
      </c>
      <c r="D8" s="24">
        <v>1</v>
      </c>
      <c r="E8" s="20" t="s">
        <v>64</v>
      </c>
      <c r="F8" s="6"/>
      <c r="G8" s="4" t="s">
        <v>71</v>
      </c>
      <c r="H8" s="15"/>
      <c r="I8" s="10"/>
      <c r="J8" s="10"/>
      <c r="K8" s="10"/>
    </row>
    <row r="9" spans="2:11" x14ac:dyDescent="0.2">
      <c r="B9" s="4" t="s">
        <v>37</v>
      </c>
      <c r="C9" s="9">
        <v>0.95033592237396769</v>
      </c>
      <c r="D9" s="24">
        <v>1</v>
      </c>
      <c r="E9" s="20" t="s">
        <v>64</v>
      </c>
      <c r="F9" s="6"/>
      <c r="G9" s="4" t="s">
        <v>72</v>
      </c>
      <c r="H9" s="15"/>
      <c r="I9" s="10"/>
      <c r="J9" s="10"/>
      <c r="K9" s="10"/>
    </row>
    <row r="10" spans="2:11" x14ac:dyDescent="0.2">
      <c r="B10" s="4" t="s">
        <v>31</v>
      </c>
      <c r="C10" s="9">
        <v>0.9484847895936982</v>
      </c>
      <c r="D10" s="24">
        <v>1</v>
      </c>
      <c r="E10" s="20" t="s">
        <v>64</v>
      </c>
      <c r="F10" s="6"/>
      <c r="G10" s="4" t="s">
        <v>73</v>
      </c>
      <c r="H10" s="15"/>
      <c r="I10" s="10"/>
      <c r="J10" s="10"/>
      <c r="K10" s="10"/>
    </row>
    <row r="11" spans="2:11" x14ac:dyDescent="0.2">
      <c r="B11" s="4" t="s">
        <v>39</v>
      </c>
      <c r="C11" s="9">
        <v>0.94172830046197586</v>
      </c>
      <c r="D11" s="24">
        <v>1</v>
      </c>
      <c r="E11" s="20" t="s">
        <v>64</v>
      </c>
      <c r="F11" s="6"/>
      <c r="G11" s="4" t="s">
        <v>74</v>
      </c>
      <c r="H11" s="16" t="str">
        <f>_xlfn.TEXTJOIN(", ",TRUE,H8:H10)</f>
        <v/>
      </c>
      <c r="I11" s="15" t="str">
        <f>_xlfn.TEXTJOIN(", ",TRUE,I8:I10)</f>
        <v/>
      </c>
      <c r="J11" s="15" t="str">
        <f>_xlfn.TEXTJOIN(", ",TRUE,J8:J10)</f>
        <v/>
      </c>
      <c r="K11" s="15" t="str">
        <f>_xlfn.TEXTJOIN(", ",TRUE,K8:K10)</f>
        <v/>
      </c>
    </row>
    <row r="12" spans="2:11" x14ac:dyDescent="0.2">
      <c r="B12" s="4" t="s">
        <v>78</v>
      </c>
      <c r="C12" s="9">
        <v>0.94041835095356552</v>
      </c>
      <c r="D12" s="24">
        <v>1</v>
      </c>
      <c r="E12" s="20" t="s">
        <v>64</v>
      </c>
      <c r="F12" s="6"/>
      <c r="G12" s="17"/>
    </row>
    <row r="13" spans="2:11" x14ac:dyDescent="0.2">
      <c r="B13" s="4" t="s">
        <v>38</v>
      </c>
      <c r="C13" s="9">
        <v>0.93816631130063965</v>
      </c>
      <c r="D13" s="24">
        <v>1</v>
      </c>
      <c r="E13" s="20" t="s">
        <v>64</v>
      </c>
      <c r="F13" s="6"/>
      <c r="G13" s="17"/>
    </row>
    <row r="14" spans="2:11" x14ac:dyDescent="0.2">
      <c r="B14" s="4" t="s">
        <v>30</v>
      </c>
      <c r="C14" s="9">
        <v>0.93804785595830376</v>
      </c>
      <c r="D14" s="24">
        <v>1</v>
      </c>
      <c r="E14" s="20" t="s">
        <v>64</v>
      </c>
      <c r="F14" s="6"/>
      <c r="G14" s="17"/>
    </row>
    <row r="15" spans="2:11" x14ac:dyDescent="0.2">
      <c r="B15" s="4" t="s">
        <v>27</v>
      </c>
      <c r="C15" s="9">
        <v>0.93784194725775882</v>
      </c>
      <c r="D15" s="24">
        <v>1</v>
      </c>
      <c r="E15" s="20" t="s">
        <v>64</v>
      </c>
      <c r="F15" s="6"/>
      <c r="G15" s="17"/>
    </row>
    <row r="16" spans="2:11" x14ac:dyDescent="0.2">
      <c r="B16" s="4" t="s">
        <v>29</v>
      </c>
      <c r="C16" s="9">
        <v>0.90439644194871294</v>
      </c>
      <c r="D16" s="24">
        <v>2</v>
      </c>
      <c r="E16" s="21" t="s">
        <v>75</v>
      </c>
      <c r="F16" s="6"/>
      <c r="G16" s="17"/>
    </row>
    <row r="17" spans="2:7" x14ac:dyDescent="0.2">
      <c r="B17" s="4" t="s">
        <v>41</v>
      </c>
      <c r="C17" s="9">
        <v>0.90235174382092009</v>
      </c>
      <c r="D17" s="24">
        <v>2</v>
      </c>
      <c r="E17" s="21" t="s">
        <v>75</v>
      </c>
      <c r="F17" s="6"/>
      <c r="G17" s="17"/>
    </row>
    <row r="18" spans="2:7" x14ac:dyDescent="0.2">
      <c r="B18" s="4" t="s">
        <v>48</v>
      </c>
      <c r="C18" s="9">
        <v>0.89423524248114927</v>
      </c>
      <c r="D18" s="24">
        <v>2</v>
      </c>
      <c r="E18" s="21" t="s">
        <v>75</v>
      </c>
      <c r="F18" s="6"/>
      <c r="G18" s="17"/>
    </row>
    <row r="19" spans="2:7" x14ac:dyDescent="0.2">
      <c r="B19" s="4" t="s">
        <v>52</v>
      </c>
      <c r="C19" s="9">
        <v>0.88718300112226223</v>
      </c>
      <c r="D19" s="24">
        <v>2</v>
      </c>
      <c r="E19" s="21" t="s">
        <v>75</v>
      </c>
      <c r="F19" s="6"/>
      <c r="G19" s="17"/>
    </row>
    <row r="20" spans="2:7" x14ac:dyDescent="0.2">
      <c r="B20" s="4" t="s">
        <v>45</v>
      </c>
      <c r="C20" s="9">
        <v>0.8856651452558636</v>
      </c>
      <c r="D20" s="24">
        <v>2</v>
      </c>
      <c r="E20" s="21" t="s">
        <v>75</v>
      </c>
      <c r="F20" s="6"/>
      <c r="G20" s="17"/>
    </row>
    <row r="21" spans="2:7" x14ac:dyDescent="0.2">
      <c r="B21" s="4" t="s">
        <v>24</v>
      </c>
      <c r="C21" s="9">
        <v>0.86967398039053501</v>
      </c>
      <c r="D21" s="24">
        <v>2</v>
      </c>
      <c r="E21" s="21" t="s">
        <v>75</v>
      </c>
      <c r="F21" s="6"/>
      <c r="G21" s="17"/>
    </row>
    <row r="22" spans="2:7" x14ac:dyDescent="0.2">
      <c r="B22" s="4" t="s">
        <v>55</v>
      </c>
      <c r="C22" s="9">
        <v>0.84441313611029423</v>
      </c>
      <c r="D22" s="24">
        <v>2</v>
      </c>
      <c r="E22" s="21" t="s">
        <v>75</v>
      </c>
      <c r="F22" s="6"/>
      <c r="G22" s="17"/>
    </row>
    <row r="23" spans="2:7" x14ac:dyDescent="0.2">
      <c r="B23" s="4" t="s">
        <v>40</v>
      </c>
      <c r="C23" s="9">
        <v>0.83218855754580945</v>
      </c>
      <c r="D23" s="24">
        <v>2</v>
      </c>
      <c r="E23" s="21" t="s">
        <v>75</v>
      </c>
      <c r="F23" s="6"/>
      <c r="G23" s="17"/>
    </row>
    <row r="24" spans="2:7" x14ac:dyDescent="0.2">
      <c r="B24" s="4" t="s">
        <v>50</v>
      </c>
      <c r="C24" s="9">
        <v>0.80061920679341392</v>
      </c>
      <c r="D24" s="24">
        <v>3</v>
      </c>
      <c r="E24" s="23" t="s">
        <v>76</v>
      </c>
      <c r="F24" s="6"/>
      <c r="G24" s="17"/>
    </row>
    <row r="25" spans="2:7" x14ac:dyDescent="0.2">
      <c r="B25" s="4" t="s">
        <v>47</v>
      </c>
      <c r="C25" s="9">
        <v>0.79489703192779937</v>
      </c>
      <c r="D25" s="24">
        <v>3</v>
      </c>
      <c r="E25" s="23" t="s">
        <v>76</v>
      </c>
      <c r="F25" s="6"/>
      <c r="G25" s="17"/>
    </row>
    <row r="26" spans="2:7" x14ac:dyDescent="0.2">
      <c r="B26" s="4" t="s">
        <v>43</v>
      </c>
      <c r="C26" s="9">
        <v>0.79269053312052218</v>
      </c>
      <c r="D26" s="24">
        <v>3</v>
      </c>
      <c r="E26" s="23" t="s">
        <v>76</v>
      </c>
      <c r="F26" s="6"/>
      <c r="G26" s="17"/>
    </row>
    <row r="27" spans="2:7" x14ac:dyDescent="0.2">
      <c r="B27" s="4" t="s">
        <v>32</v>
      </c>
      <c r="C27" s="9">
        <v>0.77907850487402885</v>
      </c>
      <c r="D27" s="24">
        <v>3</v>
      </c>
      <c r="E27" s="23" t="s">
        <v>76</v>
      </c>
      <c r="F27" s="6"/>
      <c r="G27" s="17"/>
    </row>
    <row r="28" spans="2:7" x14ac:dyDescent="0.2">
      <c r="B28" s="4" t="s">
        <v>36</v>
      </c>
      <c r="C28" s="9">
        <v>0.77539118345056335</v>
      </c>
      <c r="D28" s="24">
        <v>3</v>
      </c>
      <c r="E28" s="23" t="s">
        <v>76</v>
      </c>
      <c r="F28" s="6"/>
      <c r="G28" s="17"/>
    </row>
    <row r="29" spans="2:7" x14ac:dyDescent="0.2">
      <c r="B29" s="4" t="s">
        <v>28</v>
      </c>
      <c r="C29" s="9">
        <v>0.76391204065366924</v>
      </c>
      <c r="D29" s="24">
        <v>3</v>
      </c>
      <c r="E29" s="23" t="s">
        <v>76</v>
      </c>
      <c r="F29" s="6"/>
      <c r="G29" s="17"/>
    </row>
    <row r="30" spans="2:7" x14ac:dyDescent="0.2">
      <c r="B30" s="4" t="s">
        <v>25</v>
      </c>
      <c r="C30" s="9">
        <v>0.74012573243184732</v>
      </c>
      <c r="D30" s="24">
        <v>3</v>
      </c>
      <c r="E30" s="23" t="s">
        <v>76</v>
      </c>
      <c r="F30" s="6"/>
      <c r="G30" s="17"/>
    </row>
    <row r="31" spans="2:7" x14ac:dyDescent="0.2">
      <c r="B31" s="4" t="s">
        <v>46</v>
      </c>
      <c r="C31" s="9">
        <v>0.68785228657104458</v>
      </c>
      <c r="D31" s="24">
        <v>4</v>
      </c>
      <c r="E31" s="91" t="s">
        <v>77</v>
      </c>
      <c r="F31" s="6"/>
      <c r="G31" s="17"/>
    </row>
    <row r="32" spans="2:7" x14ac:dyDescent="0.2">
      <c r="B32" s="4" t="s">
        <v>35</v>
      </c>
      <c r="C32" s="9">
        <v>0.68366377970063474</v>
      </c>
      <c r="D32" s="24">
        <v>4</v>
      </c>
      <c r="E32" s="91" t="s">
        <v>77</v>
      </c>
      <c r="F32" s="6"/>
      <c r="G32" s="17"/>
    </row>
    <row r="33" spans="2:7" x14ac:dyDescent="0.2">
      <c r="B33" s="4" t="s">
        <v>26</v>
      </c>
      <c r="C33" s="9">
        <v>0.61380866666768785</v>
      </c>
      <c r="D33" s="24">
        <v>4</v>
      </c>
      <c r="E33" s="91" t="s">
        <v>77</v>
      </c>
      <c r="F33" s="6"/>
      <c r="G33" s="17"/>
    </row>
    <row r="34" spans="2:7" x14ac:dyDescent="0.2">
      <c r="B34" s="4" t="s">
        <v>34</v>
      </c>
      <c r="C34" s="9">
        <v>0.56249714392426209</v>
      </c>
      <c r="D34" s="24">
        <v>4</v>
      </c>
      <c r="E34" s="22" t="s">
        <v>77</v>
      </c>
      <c r="F34" s="6"/>
      <c r="G34" s="17"/>
    </row>
    <row r="35" spans="2:7" x14ac:dyDescent="0.2">
      <c r="B35" s="4" t="s">
        <v>51</v>
      </c>
      <c r="C35" s="9">
        <v>0.52138053510669147</v>
      </c>
      <c r="D35" s="24">
        <v>4</v>
      </c>
      <c r="E35" s="22" t="s">
        <v>77</v>
      </c>
      <c r="F35" s="6"/>
      <c r="G35" s="18"/>
    </row>
    <row r="36" spans="2:7" x14ac:dyDescent="0.2">
      <c r="B36" s="4" t="s">
        <v>42</v>
      </c>
      <c r="C36" s="9">
        <v>0.46603581857236798</v>
      </c>
      <c r="D36" s="24">
        <v>4</v>
      </c>
      <c r="E36" s="22" t="s">
        <v>77</v>
      </c>
      <c r="F36" s="6"/>
      <c r="G36" s="17"/>
    </row>
    <row r="37" spans="2:7" x14ac:dyDescent="0.2">
      <c r="B37" s="4" t="s">
        <v>53</v>
      </c>
      <c r="C37" s="9">
        <v>0.46579571674162029</v>
      </c>
      <c r="D37" s="24">
        <v>4</v>
      </c>
      <c r="E37" s="22" t="s">
        <v>77</v>
      </c>
      <c r="F37" s="6"/>
      <c r="G37" s="17"/>
    </row>
    <row r="38" spans="2:7" x14ac:dyDescent="0.2">
      <c r="B38" s="4" t="s">
        <v>54</v>
      </c>
      <c r="C38" s="9">
        <v>0.1508557664520174</v>
      </c>
      <c r="D38" s="24">
        <v>4</v>
      </c>
      <c r="E38" s="22" t="s">
        <v>77</v>
      </c>
      <c r="F38" s="6"/>
      <c r="G38" s="17"/>
    </row>
    <row r="39" spans="2:7" x14ac:dyDescent="0.2">
      <c r="B39" s="17"/>
      <c r="C39" s="19"/>
      <c r="D39" s="19"/>
      <c r="E39" s="19"/>
      <c r="G39" s="17"/>
    </row>
  </sheetData>
  <autoFilter ref="B4:E38" xr:uid="{E1A7CE21-C2F0-4AF8-A593-D1CA7424C97B}">
    <sortState xmlns:xlrd2="http://schemas.microsoft.com/office/spreadsheetml/2017/richdata2" ref="B5:E38">
      <sortCondition descending="1" ref="C4:C38"/>
    </sortState>
  </autoFilter>
  <mergeCells count="1">
    <mergeCell ref="H4:K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4c04e9-81c3-4d2d-8e7f-df04e048fdd9" xsi:nil="true"/>
    <lcf76f155ced4ddcb4097134ff3c332f xmlns="47f81c27-3e9d-4838-81a1-5602ba73a2fc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5E1D55909E40B67B276342E150A9" ma:contentTypeVersion="18" ma:contentTypeDescription="Create a new document." ma:contentTypeScope="" ma:versionID="6eb00f374c1944d95734359bf5a95a11">
  <xsd:schema xmlns:xsd="http://www.w3.org/2001/XMLSchema" xmlns:xs="http://www.w3.org/2001/XMLSchema" xmlns:p="http://schemas.microsoft.com/office/2006/metadata/properties" xmlns:ns2="47f81c27-3e9d-4838-81a1-5602ba73a2fc" xmlns:ns3="164c04e9-81c3-4d2d-8e7f-df04e048fdd9" targetNamespace="http://schemas.microsoft.com/office/2006/metadata/properties" ma:root="true" ma:fieldsID="b27b7bc60b3d0dc0805faaf0867d99cd" ns2:_="" ns3:_="">
    <xsd:import namespace="47f81c27-3e9d-4838-81a1-5602ba73a2fc"/>
    <xsd:import namespace="164c04e9-81c3-4d2d-8e7f-df04e048fd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f81c27-3e9d-4838-81a1-5602ba73a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3623ea3-be23-4189-a25b-bcadb097ef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4c04e9-81c3-4d2d-8e7f-df04e048fdd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eab4c05-7aae-4dcc-a666-3c6178332a76}" ma:internalName="TaxCatchAll" ma:showField="CatchAllData" ma:web="164c04e9-81c3-4d2d-8e7f-df04e048fd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C1F3CA-CA5B-4357-BA9C-65033E5AE12F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164c04e9-81c3-4d2d-8e7f-df04e048fdd9"/>
    <ds:schemaRef ds:uri="http://schemas.microsoft.com/office/2006/metadata/properties"/>
    <ds:schemaRef ds:uri="http://schemas.microsoft.com/office/infopath/2007/PartnerControls"/>
    <ds:schemaRef ds:uri="47f81c27-3e9d-4838-81a1-5602ba73a2fc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C64D75-D781-41F5-944A-EF71C5FE33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f81c27-3e9d-4838-81a1-5602ba73a2fc"/>
    <ds:schemaRef ds:uri="164c04e9-81c3-4d2d-8e7f-df04e048fd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DF4465-97F0-471B-8C56-FFDB12C7D7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 (EU27)</vt:lpstr>
      <vt:lpstr>Country overview</vt:lpstr>
      <vt:lpstr>Detailed country overview</vt:lpstr>
      <vt:lpstr>Country maturity map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Lincklaen Arriens, Eline</dc:creator>
  <cp:keywords/>
  <dc:description/>
  <cp:lastModifiedBy>Page, Martin</cp:lastModifiedBy>
  <cp:revision/>
  <dcterms:created xsi:type="dcterms:W3CDTF">2022-11-24T12:03:34Z</dcterms:created>
  <dcterms:modified xsi:type="dcterms:W3CDTF">2025-03-16T22:47:44Z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0x01010079575E1D55909E40B67B276342E150A9</vt:lpwstr>
  </property>
  <property fmtid="{D5CDD505-2E9C-101B-9397-08002B2CF9AE}" pid="3" name="MediaServiceImageTags">
    <vt:lpwstr/>
  </property>
</Properties>
</file>